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405"/>
  <workbookPr autoCompressPictures="0"/>
  <bookViews>
    <workbookView xWindow="25720" yWindow="-440" windowWidth="25400" windowHeight="15000" activeTab="1"/>
  </bookViews>
  <sheets>
    <sheet name="Raw Data" sheetId="1" r:id="rId1"/>
    <sheet name="Normalized Data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5" i="2" l="1"/>
  <c r="U25" i="2"/>
  <c r="V25" i="2"/>
  <c r="W25" i="2"/>
  <c r="T26" i="2"/>
  <c r="U26" i="2"/>
  <c r="V26" i="2"/>
  <c r="W26" i="2"/>
  <c r="T27" i="2"/>
  <c r="U27" i="2"/>
  <c r="V27" i="2"/>
  <c r="W27" i="2"/>
  <c r="T28" i="2"/>
  <c r="U28" i="2"/>
  <c r="V28" i="2"/>
  <c r="W28" i="2"/>
  <c r="T29" i="2"/>
  <c r="U29" i="2"/>
  <c r="V29" i="2"/>
  <c r="W29" i="2"/>
  <c r="T30" i="2"/>
  <c r="U30" i="2"/>
  <c r="V30" i="2"/>
  <c r="W30" i="2"/>
  <c r="T31" i="2"/>
  <c r="U31" i="2"/>
  <c r="V31" i="2"/>
  <c r="W31" i="2"/>
  <c r="T32" i="2"/>
  <c r="U32" i="2"/>
  <c r="V32" i="2"/>
  <c r="W32" i="2"/>
  <c r="T33" i="2"/>
  <c r="U33" i="2"/>
  <c r="V33" i="2"/>
  <c r="W33" i="2"/>
  <c r="T34" i="2"/>
  <c r="U34" i="2"/>
  <c r="V34" i="2"/>
  <c r="W34" i="2"/>
  <c r="T35" i="2"/>
  <c r="U35" i="2"/>
  <c r="V35" i="2"/>
  <c r="W35" i="2"/>
  <c r="T36" i="2"/>
  <c r="U36" i="2"/>
  <c r="V36" i="2"/>
  <c r="W36" i="2"/>
  <c r="T37" i="2"/>
  <c r="U37" i="2"/>
  <c r="V37" i="2"/>
  <c r="W37" i="2"/>
  <c r="T38" i="2"/>
  <c r="U38" i="2"/>
  <c r="V38" i="2"/>
  <c r="W38" i="2"/>
  <c r="T39" i="2"/>
  <c r="U39" i="2"/>
  <c r="V39" i="2"/>
  <c r="W39" i="2"/>
  <c r="T40" i="2"/>
  <c r="U40" i="2"/>
  <c r="V40" i="2"/>
  <c r="W40" i="2"/>
  <c r="T41" i="2"/>
  <c r="U41" i="2"/>
  <c r="V41" i="2"/>
  <c r="W41" i="2"/>
  <c r="T42" i="2"/>
  <c r="U42" i="2"/>
  <c r="V42" i="2"/>
  <c r="W42" i="2"/>
  <c r="T43" i="2"/>
  <c r="U43" i="2"/>
  <c r="V43" i="2"/>
  <c r="W43" i="2"/>
  <c r="T44" i="2"/>
  <c r="U44" i="2"/>
  <c r="V44" i="2"/>
  <c r="W44" i="2"/>
  <c r="T45" i="2"/>
  <c r="U45" i="2"/>
  <c r="V45" i="2"/>
  <c r="W45" i="2"/>
  <c r="T46" i="2"/>
  <c r="U46" i="2"/>
  <c r="V46" i="2"/>
  <c r="W46" i="2"/>
  <c r="T47" i="2"/>
  <c r="U47" i="2"/>
  <c r="V47" i="2"/>
  <c r="W47" i="2"/>
  <c r="T48" i="2"/>
  <c r="U48" i="2"/>
  <c r="V48" i="2"/>
  <c r="W48" i="2"/>
  <c r="T49" i="2"/>
  <c r="U49" i="2"/>
  <c r="V49" i="2"/>
  <c r="W49" i="2"/>
  <c r="T50" i="2"/>
  <c r="U50" i="2"/>
  <c r="V50" i="2"/>
  <c r="W50" i="2"/>
  <c r="T51" i="2"/>
  <c r="U51" i="2"/>
  <c r="V51" i="2"/>
  <c r="W51" i="2"/>
  <c r="T52" i="2"/>
  <c r="U52" i="2"/>
  <c r="V52" i="2"/>
  <c r="W52" i="2"/>
  <c r="T53" i="2"/>
  <c r="U53" i="2"/>
  <c r="V53" i="2"/>
  <c r="W53" i="2"/>
  <c r="T54" i="2"/>
  <c r="U54" i="2"/>
  <c r="V54" i="2"/>
  <c r="W54" i="2"/>
  <c r="T55" i="2"/>
  <c r="U55" i="2"/>
  <c r="V55" i="2"/>
  <c r="W55" i="2"/>
  <c r="T56" i="2"/>
  <c r="U56" i="2"/>
  <c r="V56" i="2"/>
  <c r="W56" i="2"/>
  <c r="T57" i="2"/>
  <c r="U57" i="2"/>
  <c r="V57" i="2"/>
  <c r="W57" i="2"/>
  <c r="T58" i="2"/>
  <c r="U58" i="2"/>
  <c r="V58" i="2"/>
  <c r="W58" i="2"/>
  <c r="T59" i="2"/>
  <c r="U59" i="2"/>
  <c r="V59" i="2"/>
  <c r="W59" i="2"/>
  <c r="T60" i="2"/>
  <c r="U60" i="2"/>
  <c r="V60" i="2"/>
  <c r="W60" i="2"/>
  <c r="T61" i="2"/>
  <c r="U61" i="2"/>
  <c r="V61" i="2"/>
  <c r="W61" i="2"/>
  <c r="T62" i="2"/>
  <c r="U62" i="2"/>
  <c r="V62" i="2"/>
  <c r="W62" i="2"/>
  <c r="T63" i="2"/>
  <c r="U63" i="2"/>
  <c r="V63" i="2"/>
  <c r="W63" i="2"/>
  <c r="T64" i="2"/>
  <c r="U64" i="2"/>
  <c r="V64" i="2"/>
  <c r="W64" i="2"/>
  <c r="T65" i="2"/>
  <c r="U65" i="2"/>
  <c r="V65" i="2"/>
  <c r="W65" i="2"/>
  <c r="T66" i="2"/>
  <c r="U66" i="2"/>
  <c r="V66" i="2"/>
  <c r="W66" i="2"/>
  <c r="T67" i="2"/>
  <c r="U67" i="2"/>
  <c r="V67" i="2"/>
  <c r="W67" i="2"/>
  <c r="T68" i="2"/>
  <c r="U68" i="2"/>
  <c r="V68" i="2"/>
  <c r="W68" i="2"/>
  <c r="T69" i="2"/>
  <c r="U69" i="2"/>
  <c r="V69" i="2"/>
  <c r="W69" i="2"/>
  <c r="T70" i="2"/>
  <c r="U70" i="2"/>
  <c r="V70" i="2"/>
  <c r="W70" i="2"/>
  <c r="T71" i="2"/>
  <c r="U71" i="2"/>
  <c r="V71" i="2"/>
  <c r="W71" i="2"/>
  <c r="T72" i="2"/>
  <c r="U72" i="2"/>
  <c r="V72" i="2"/>
  <c r="W72" i="2"/>
  <c r="T73" i="2"/>
  <c r="U73" i="2"/>
  <c r="V73" i="2"/>
  <c r="W73" i="2"/>
  <c r="T74" i="2"/>
  <c r="U74" i="2"/>
  <c r="V74" i="2"/>
  <c r="W74" i="2"/>
  <c r="T75" i="2"/>
  <c r="U75" i="2"/>
  <c r="V75" i="2"/>
  <c r="W75" i="2"/>
  <c r="T76" i="2"/>
  <c r="U76" i="2"/>
  <c r="V76" i="2"/>
  <c r="W76" i="2"/>
  <c r="T77" i="2"/>
  <c r="U77" i="2"/>
  <c r="V77" i="2"/>
  <c r="W77" i="2"/>
  <c r="T78" i="2"/>
  <c r="U78" i="2"/>
  <c r="V78" i="2"/>
  <c r="W78" i="2"/>
  <c r="T79" i="2"/>
  <c r="U79" i="2"/>
  <c r="V79" i="2"/>
  <c r="W79" i="2"/>
  <c r="U24" i="2"/>
  <c r="T24" i="2"/>
  <c r="W24" i="2"/>
  <c r="V24" i="2"/>
  <c r="M25" i="2"/>
  <c r="N25" i="2"/>
  <c r="O25" i="2"/>
  <c r="P25" i="2"/>
  <c r="M26" i="2"/>
  <c r="N26" i="2"/>
  <c r="O26" i="2"/>
  <c r="P26" i="2"/>
  <c r="M27" i="2"/>
  <c r="N27" i="2"/>
  <c r="O27" i="2"/>
  <c r="P27" i="2"/>
  <c r="M28" i="2"/>
  <c r="N28" i="2"/>
  <c r="O28" i="2"/>
  <c r="P28" i="2"/>
  <c r="M29" i="2"/>
  <c r="N29" i="2"/>
  <c r="O29" i="2"/>
  <c r="P29" i="2"/>
  <c r="M30" i="2"/>
  <c r="N30" i="2"/>
  <c r="O30" i="2"/>
  <c r="P30" i="2"/>
  <c r="M31" i="2"/>
  <c r="N31" i="2"/>
  <c r="O31" i="2"/>
  <c r="P31" i="2"/>
  <c r="M32" i="2"/>
  <c r="N32" i="2"/>
  <c r="O32" i="2"/>
  <c r="P32" i="2"/>
  <c r="M33" i="2"/>
  <c r="N33" i="2"/>
  <c r="O33" i="2"/>
  <c r="P33" i="2"/>
  <c r="M34" i="2"/>
  <c r="N34" i="2"/>
  <c r="O34" i="2"/>
  <c r="P34" i="2"/>
  <c r="M35" i="2"/>
  <c r="N35" i="2"/>
  <c r="O35" i="2"/>
  <c r="P35" i="2"/>
  <c r="M36" i="2"/>
  <c r="N36" i="2"/>
  <c r="O36" i="2"/>
  <c r="P36" i="2"/>
  <c r="M37" i="2"/>
  <c r="N37" i="2"/>
  <c r="O37" i="2"/>
  <c r="P37" i="2"/>
  <c r="M38" i="2"/>
  <c r="N38" i="2"/>
  <c r="O38" i="2"/>
  <c r="P38" i="2"/>
  <c r="M39" i="2"/>
  <c r="N39" i="2"/>
  <c r="O39" i="2"/>
  <c r="P39" i="2"/>
  <c r="M40" i="2"/>
  <c r="N40" i="2"/>
  <c r="O40" i="2"/>
  <c r="P40" i="2"/>
  <c r="M41" i="2"/>
  <c r="N41" i="2"/>
  <c r="O41" i="2"/>
  <c r="P41" i="2"/>
  <c r="M42" i="2"/>
  <c r="N42" i="2"/>
  <c r="O42" i="2"/>
  <c r="P42" i="2"/>
  <c r="M43" i="2"/>
  <c r="N43" i="2"/>
  <c r="O43" i="2"/>
  <c r="P43" i="2"/>
  <c r="M44" i="2"/>
  <c r="N44" i="2"/>
  <c r="O44" i="2"/>
  <c r="P44" i="2"/>
  <c r="M45" i="2"/>
  <c r="N45" i="2"/>
  <c r="O45" i="2"/>
  <c r="P45" i="2"/>
  <c r="M46" i="2"/>
  <c r="N46" i="2"/>
  <c r="O46" i="2"/>
  <c r="P46" i="2"/>
  <c r="M47" i="2"/>
  <c r="N47" i="2"/>
  <c r="O47" i="2"/>
  <c r="P47" i="2"/>
  <c r="M48" i="2"/>
  <c r="N48" i="2"/>
  <c r="O48" i="2"/>
  <c r="P48" i="2"/>
  <c r="M49" i="2"/>
  <c r="N49" i="2"/>
  <c r="O49" i="2"/>
  <c r="P49" i="2"/>
  <c r="M50" i="2"/>
  <c r="N50" i="2"/>
  <c r="O50" i="2"/>
  <c r="P50" i="2"/>
  <c r="M51" i="2"/>
  <c r="N51" i="2"/>
  <c r="O51" i="2"/>
  <c r="P51" i="2"/>
  <c r="M52" i="2"/>
  <c r="N52" i="2"/>
  <c r="O52" i="2"/>
  <c r="P52" i="2"/>
  <c r="M53" i="2"/>
  <c r="N53" i="2"/>
  <c r="O53" i="2"/>
  <c r="P53" i="2"/>
  <c r="M54" i="2"/>
  <c r="N54" i="2"/>
  <c r="O54" i="2"/>
  <c r="P54" i="2"/>
  <c r="M55" i="2"/>
  <c r="N55" i="2"/>
  <c r="O55" i="2"/>
  <c r="P55" i="2"/>
  <c r="M56" i="2"/>
  <c r="N56" i="2"/>
  <c r="O56" i="2"/>
  <c r="P56" i="2"/>
  <c r="M57" i="2"/>
  <c r="N57" i="2"/>
  <c r="O57" i="2"/>
  <c r="P57" i="2"/>
  <c r="M58" i="2"/>
  <c r="N58" i="2"/>
  <c r="O58" i="2"/>
  <c r="P58" i="2"/>
  <c r="M59" i="2"/>
  <c r="N59" i="2"/>
  <c r="O59" i="2"/>
  <c r="P59" i="2"/>
  <c r="M60" i="2"/>
  <c r="N60" i="2"/>
  <c r="O60" i="2"/>
  <c r="P60" i="2"/>
  <c r="M61" i="2"/>
  <c r="N61" i="2"/>
  <c r="O61" i="2"/>
  <c r="P61" i="2"/>
  <c r="M62" i="2"/>
  <c r="N62" i="2"/>
  <c r="O62" i="2"/>
  <c r="P62" i="2"/>
  <c r="M63" i="2"/>
  <c r="N63" i="2"/>
  <c r="O63" i="2"/>
  <c r="P63" i="2"/>
  <c r="M64" i="2"/>
  <c r="N64" i="2"/>
  <c r="O64" i="2"/>
  <c r="P64" i="2"/>
  <c r="M65" i="2"/>
  <c r="N65" i="2"/>
  <c r="O65" i="2"/>
  <c r="P65" i="2"/>
  <c r="M66" i="2"/>
  <c r="N66" i="2"/>
  <c r="O66" i="2"/>
  <c r="P66" i="2"/>
  <c r="M67" i="2"/>
  <c r="N67" i="2"/>
  <c r="O67" i="2"/>
  <c r="P67" i="2"/>
  <c r="M68" i="2"/>
  <c r="N68" i="2"/>
  <c r="O68" i="2"/>
  <c r="P68" i="2"/>
  <c r="M69" i="2"/>
  <c r="N69" i="2"/>
  <c r="O69" i="2"/>
  <c r="P69" i="2"/>
  <c r="M70" i="2"/>
  <c r="N70" i="2"/>
  <c r="O70" i="2"/>
  <c r="P70" i="2"/>
  <c r="M71" i="2"/>
  <c r="N71" i="2"/>
  <c r="O71" i="2"/>
  <c r="P71" i="2"/>
  <c r="M72" i="2"/>
  <c r="N72" i="2"/>
  <c r="O72" i="2"/>
  <c r="P72" i="2"/>
  <c r="M73" i="2"/>
  <c r="N73" i="2"/>
  <c r="O73" i="2"/>
  <c r="P73" i="2"/>
  <c r="M74" i="2"/>
  <c r="N74" i="2"/>
  <c r="O74" i="2"/>
  <c r="P74" i="2"/>
  <c r="M75" i="2"/>
  <c r="N75" i="2"/>
  <c r="O75" i="2"/>
  <c r="P75" i="2"/>
  <c r="M76" i="2"/>
  <c r="N76" i="2"/>
  <c r="O76" i="2"/>
  <c r="P76" i="2"/>
  <c r="M77" i="2"/>
  <c r="N77" i="2"/>
  <c r="O77" i="2"/>
  <c r="P77" i="2"/>
  <c r="M78" i="2"/>
  <c r="N78" i="2"/>
  <c r="O78" i="2"/>
  <c r="P78" i="2"/>
  <c r="M79" i="2"/>
  <c r="N79" i="2"/>
  <c r="O79" i="2"/>
  <c r="P79" i="2"/>
  <c r="N24" i="2"/>
  <c r="M24" i="2"/>
  <c r="P24" i="2"/>
  <c r="O24" i="2"/>
  <c r="G25" i="2"/>
  <c r="F25" i="2"/>
  <c r="I25" i="2"/>
  <c r="G26" i="2"/>
  <c r="F26" i="2"/>
  <c r="I26" i="2"/>
  <c r="G27" i="2"/>
  <c r="F27" i="2"/>
  <c r="I27" i="2"/>
  <c r="G28" i="2"/>
  <c r="F28" i="2"/>
  <c r="I28" i="2"/>
  <c r="G29" i="2"/>
  <c r="F29" i="2"/>
  <c r="I29" i="2"/>
  <c r="G30" i="2"/>
  <c r="F30" i="2"/>
  <c r="I30" i="2"/>
  <c r="G31" i="2"/>
  <c r="F31" i="2"/>
  <c r="I31" i="2"/>
  <c r="G32" i="2"/>
  <c r="F32" i="2"/>
  <c r="I32" i="2"/>
  <c r="G33" i="2"/>
  <c r="F33" i="2"/>
  <c r="I33" i="2"/>
  <c r="G34" i="2"/>
  <c r="F34" i="2"/>
  <c r="I34" i="2"/>
  <c r="G35" i="2"/>
  <c r="F35" i="2"/>
  <c r="I35" i="2"/>
  <c r="G36" i="2"/>
  <c r="F36" i="2"/>
  <c r="I36" i="2"/>
  <c r="G37" i="2"/>
  <c r="F37" i="2"/>
  <c r="I37" i="2"/>
  <c r="G38" i="2"/>
  <c r="F38" i="2"/>
  <c r="I38" i="2"/>
  <c r="G39" i="2"/>
  <c r="F39" i="2"/>
  <c r="I39" i="2"/>
  <c r="G40" i="2"/>
  <c r="F40" i="2"/>
  <c r="I40" i="2"/>
  <c r="G41" i="2"/>
  <c r="F41" i="2"/>
  <c r="I41" i="2"/>
  <c r="G42" i="2"/>
  <c r="F42" i="2"/>
  <c r="I42" i="2"/>
  <c r="G43" i="2"/>
  <c r="F43" i="2"/>
  <c r="I43" i="2"/>
  <c r="G44" i="2"/>
  <c r="F44" i="2"/>
  <c r="I44" i="2"/>
  <c r="G45" i="2"/>
  <c r="F45" i="2"/>
  <c r="I45" i="2"/>
  <c r="G46" i="2"/>
  <c r="F46" i="2"/>
  <c r="I46" i="2"/>
  <c r="G47" i="2"/>
  <c r="F47" i="2"/>
  <c r="I47" i="2"/>
  <c r="G48" i="2"/>
  <c r="F48" i="2"/>
  <c r="I48" i="2"/>
  <c r="G49" i="2"/>
  <c r="F49" i="2"/>
  <c r="I49" i="2"/>
  <c r="G50" i="2"/>
  <c r="F50" i="2"/>
  <c r="I50" i="2"/>
  <c r="G51" i="2"/>
  <c r="F51" i="2"/>
  <c r="I51" i="2"/>
  <c r="G52" i="2"/>
  <c r="F52" i="2"/>
  <c r="I52" i="2"/>
  <c r="G53" i="2"/>
  <c r="F53" i="2"/>
  <c r="I53" i="2"/>
  <c r="G54" i="2"/>
  <c r="F54" i="2"/>
  <c r="I54" i="2"/>
  <c r="G55" i="2"/>
  <c r="F55" i="2"/>
  <c r="I55" i="2"/>
  <c r="G56" i="2"/>
  <c r="F56" i="2"/>
  <c r="I56" i="2"/>
  <c r="G57" i="2"/>
  <c r="F57" i="2"/>
  <c r="I57" i="2"/>
  <c r="G58" i="2"/>
  <c r="F58" i="2"/>
  <c r="I58" i="2"/>
  <c r="G59" i="2"/>
  <c r="F59" i="2"/>
  <c r="I59" i="2"/>
  <c r="G60" i="2"/>
  <c r="F60" i="2"/>
  <c r="I60" i="2"/>
  <c r="G61" i="2"/>
  <c r="F61" i="2"/>
  <c r="I61" i="2"/>
  <c r="G62" i="2"/>
  <c r="F62" i="2"/>
  <c r="I62" i="2"/>
  <c r="G63" i="2"/>
  <c r="F63" i="2"/>
  <c r="I63" i="2"/>
  <c r="G64" i="2"/>
  <c r="F64" i="2"/>
  <c r="I64" i="2"/>
  <c r="G65" i="2"/>
  <c r="F65" i="2"/>
  <c r="I65" i="2"/>
  <c r="G66" i="2"/>
  <c r="F66" i="2"/>
  <c r="I66" i="2"/>
  <c r="G68" i="2"/>
  <c r="F68" i="2"/>
  <c r="I68" i="2"/>
  <c r="G69" i="2"/>
  <c r="F69" i="2"/>
  <c r="I69" i="2"/>
  <c r="G70" i="2"/>
  <c r="F70" i="2"/>
  <c r="I70" i="2"/>
  <c r="G71" i="2"/>
  <c r="F71" i="2"/>
  <c r="I71" i="2"/>
  <c r="G72" i="2"/>
  <c r="F72" i="2"/>
  <c r="I72" i="2"/>
  <c r="G73" i="2"/>
  <c r="F73" i="2"/>
  <c r="I73" i="2"/>
  <c r="G74" i="2"/>
  <c r="F74" i="2"/>
  <c r="I74" i="2"/>
  <c r="G75" i="2"/>
  <c r="F75" i="2"/>
  <c r="I75" i="2"/>
  <c r="G76" i="2"/>
  <c r="F76" i="2"/>
  <c r="I76" i="2"/>
  <c r="G77" i="2"/>
  <c r="F77" i="2"/>
  <c r="I77" i="2"/>
  <c r="G78" i="2"/>
  <c r="F78" i="2"/>
  <c r="I78" i="2"/>
  <c r="G24" i="2"/>
  <c r="F24" i="2"/>
  <c r="I24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F67" i="2"/>
  <c r="G67" i="2"/>
  <c r="H68" i="2"/>
  <c r="H69" i="2"/>
  <c r="H70" i="2"/>
  <c r="H71" i="2"/>
  <c r="H72" i="2"/>
  <c r="H74" i="2"/>
  <c r="H75" i="2"/>
  <c r="H76" i="2"/>
  <c r="H77" i="2"/>
  <c r="H78" i="2"/>
  <c r="H25" i="2"/>
  <c r="H26" i="2"/>
  <c r="H24" i="2"/>
  <c r="D21" i="2"/>
  <c r="E21" i="2"/>
  <c r="J21" i="2"/>
  <c r="K21" i="2"/>
  <c r="L21" i="2"/>
  <c r="X21" i="2"/>
  <c r="Y21" i="2"/>
  <c r="Z21" i="2"/>
  <c r="Q21" i="2"/>
  <c r="R21" i="2"/>
  <c r="S21" i="2"/>
  <c r="C21" i="2"/>
</calcChain>
</file>

<file path=xl/sharedStrings.xml><?xml version="1.0" encoding="utf-8"?>
<sst xmlns="http://schemas.openxmlformats.org/spreadsheetml/2006/main" count="394" uniqueCount="173">
  <si>
    <t>SampleID</t>
  </si>
  <si>
    <t>Owner</t>
  </si>
  <si>
    <t>RLH</t>
  </si>
  <si>
    <t>Date</t>
  </si>
  <si>
    <t>CartridgeDate</t>
  </si>
  <si>
    <t>CartridgeID</t>
  </si>
  <si>
    <t>Oyster 12-15</t>
  </si>
  <si>
    <t>GeneRLF</t>
  </si>
  <si>
    <t>OysterM2_C975_INT</t>
  </si>
  <si>
    <t>LaneID</t>
  </si>
  <si>
    <t>FovCount</t>
  </si>
  <si>
    <t>Registered</t>
  </si>
  <si>
    <t>FovScanned</t>
  </si>
  <si>
    <t>PctReg</t>
  </si>
  <si>
    <t>StagePos</t>
  </si>
  <si>
    <t>Scanner</t>
  </si>
  <si>
    <t>KB0006</t>
  </si>
  <si>
    <t>SpotDensity</t>
  </si>
  <si>
    <t>GRYBRG</t>
  </si>
  <si>
    <t>POS_A(128)</t>
  </si>
  <si>
    <t>YBRGRB</t>
  </si>
  <si>
    <t>POS_B(32)</t>
  </si>
  <si>
    <t>BYBGYB</t>
  </si>
  <si>
    <t>POS_C(8)</t>
  </si>
  <si>
    <t>RGBYGB</t>
  </si>
  <si>
    <t>POS_D(2)</t>
  </si>
  <si>
    <t>YGBGRY</t>
  </si>
  <si>
    <t>POS_E(0.5)</t>
  </si>
  <si>
    <t>GRYRGB</t>
  </si>
  <si>
    <t>POS_F(0.125)</t>
  </si>
  <si>
    <t>GBRYGY</t>
  </si>
  <si>
    <t>NEG_A(0)</t>
  </si>
  <si>
    <t>YRGBYR</t>
  </si>
  <si>
    <t>NEG_B(0)</t>
  </si>
  <si>
    <t>BRYRBR</t>
  </si>
  <si>
    <t>NEG_C(0)</t>
  </si>
  <si>
    <t>BYGBYG</t>
  </si>
  <si>
    <t>NEG_D(0)</t>
  </si>
  <si>
    <t>GBRBYG</t>
  </si>
  <si>
    <t>NEG_E(0)</t>
  </si>
  <si>
    <t>YBRYBR</t>
  </si>
  <si>
    <t>NEG_F(0)</t>
  </si>
  <si>
    <t>RYGYBY</t>
  </si>
  <si>
    <t>NEG_G(0)</t>
  </si>
  <si>
    <t>RYGRGR</t>
  </si>
  <si>
    <t>NEG_H(0)</t>
  </si>
  <si>
    <t>RBGBGB</t>
  </si>
  <si>
    <t>AJ512213_743</t>
  </si>
  <si>
    <t>BGBRBR</t>
  </si>
  <si>
    <t>AJ543432_200</t>
  </si>
  <si>
    <t>BGBRGB</t>
  </si>
  <si>
    <t>AJ543432_4598</t>
  </si>
  <si>
    <t>BRYRBY</t>
  </si>
  <si>
    <t>AJ543432_5207</t>
  </si>
  <si>
    <t>YGYRYG</t>
  </si>
  <si>
    <t>AJ565452_p_cg_6_55</t>
  </si>
  <si>
    <t>GYGBYR</t>
  </si>
  <si>
    <t>AJ565748_p_cg_6_56</t>
  </si>
  <si>
    <t>RBYGRY</t>
  </si>
  <si>
    <t>AJ971240_p_cg_6_616</t>
  </si>
  <si>
    <t>GBRYGB</t>
  </si>
  <si>
    <t>AM853797_p_cg_6_463</t>
  </si>
  <si>
    <t>YBRGYR</t>
  </si>
  <si>
    <t>AM855415_p_cg_6_704</t>
  </si>
  <si>
    <t>RYRBRB</t>
  </si>
  <si>
    <t>AM856127_p_cg_6_589</t>
  </si>
  <si>
    <t>RYBRYR</t>
  </si>
  <si>
    <t>AM857854_p_cg_6_74</t>
  </si>
  <si>
    <t>RYGRYB</t>
  </si>
  <si>
    <t>AM859411_p_cg_6_74</t>
  </si>
  <si>
    <t>GRYBYG</t>
  </si>
  <si>
    <t>AM862998_p_cg_6_207</t>
  </si>
  <si>
    <t>YBYRGY</t>
  </si>
  <si>
    <t>AM864646_p_cg_6_192</t>
  </si>
  <si>
    <t>RGBYRB</t>
  </si>
  <si>
    <t>AM866665_p_cg_6_214</t>
  </si>
  <si>
    <t>BGBYBY</t>
  </si>
  <si>
    <t>AM905317_5890</t>
  </si>
  <si>
    <t>BYRYGB</t>
  </si>
  <si>
    <t>AM905317_715</t>
  </si>
  <si>
    <t>BGYBYG</t>
  </si>
  <si>
    <t>AY713399_p_cg_6_400</t>
  </si>
  <si>
    <t>YGRBGR</t>
  </si>
  <si>
    <t>BQ426644_p_cg_6_674</t>
  </si>
  <si>
    <t>YRGBYB</t>
  </si>
  <si>
    <t>CU682098_p_cg_6_206</t>
  </si>
  <si>
    <t>BRYRYR</t>
  </si>
  <si>
    <t>CU984433_p_cg_6_533</t>
  </si>
  <si>
    <t>BYGYGR</t>
  </si>
  <si>
    <t>CU986348_p_cg_6_530</t>
  </si>
  <si>
    <t>YRGYRG</t>
  </si>
  <si>
    <t>CU986550_p_cg_6_18</t>
  </si>
  <si>
    <t>YBYBYB</t>
  </si>
  <si>
    <t>CU987656_p_cg_6_190</t>
  </si>
  <si>
    <t>RGRYGB</t>
  </si>
  <si>
    <t>CU987661_p_cg_6_619</t>
  </si>
  <si>
    <t>GRBYBY</t>
  </si>
  <si>
    <t>CU988599_p_cg_6_32</t>
  </si>
  <si>
    <t>RBYGBR</t>
  </si>
  <si>
    <t>CU989939_p_cg_6_133</t>
  </si>
  <si>
    <t>BYBYRB</t>
  </si>
  <si>
    <t>CU991755_p_cg_6_420</t>
  </si>
  <si>
    <t>YBGRBG</t>
  </si>
  <si>
    <t>CU993735_p_cg_6_189</t>
  </si>
  <si>
    <t>RYBRBY</t>
  </si>
  <si>
    <t>EE677744_p_cg_6_69</t>
  </si>
  <si>
    <t>RBRBYG</t>
  </si>
  <si>
    <t>ES789480_p_cg_6_411</t>
  </si>
  <si>
    <t>BGRGBR</t>
  </si>
  <si>
    <t>EU342886_1129</t>
  </si>
  <si>
    <t>BRGBRG</t>
  </si>
  <si>
    <t>EU342886_3306</t>
  </si>
  <si>
    <t>GBGYGR</t>
  </si>
  <si>
    <t>EW777519_206</t>
  </si>
  <si>
    <t>BYBYRY</t>
  </si>
  <si>
    <t>EW777722_272</t>
  </si>
  <si>
    <t>BYRYBR</t>
  </si>
  <si>
    <t>EW778340_662</t>
  </si>
  <si>
    <t>BRBRYB</t>
  </si>
  <si>
    <t>EW778934_p_cg_6_225</t>
  </si>
  <si>
    <t>BGRGBY</t>
  </si>
  <si>
    <t>EW779105_89</t>
  </si>
  <si>
    <t>BRBGRG</t>
  </si>
  <si>
    <t>EW779217_435</t>
  </si>
  <si>
    <t>GRBRGY</t>
  </si>
  <si>
    <t>EW779247_392</t>
  </si>
  <si>
    <t>GYBGBG</t>
  </si>
  <si>
    <t>EW779551_p_cg_6_124</t>
  </si>
  <si>
    <t>GBYBRB</t>
  </si>
  <si>
    <t>EW779551_p_cg_6_551</t>
  </si>
  <si>
    <t>GYRBYG</t>
  </si>
  <si>
    <t>FP000509_p_cg_6_270</t>
  </si>
  <si>
    <t>RGRYGR</t>
  </si>
  <si>
    <t>FP001424_p_cg_6_111</t>
  </si>
  <si>
    <t>YGBGRG</t>
  </si>
  <si>
    <t>FP008556_p_cg_6_5</t>
  </si>
  <si>
    <t>YGRBRY</t>
  </si>
  <si>
    <t>FP091107_p_cg_6_315</t>
  </si>
  <si>
    <t>GBRYGR</t>
  </si>
  <si>
    <t>GU207410_170500</t>
  </si>
  <si>
    <t>GBGYRB</t>
  </si>
  <si>
    <t>GU207411_26930</t>
  </si>
  <si>
    <t>GYBGRY</t>
  </si>
  <si>
    <t>GU207412_40763</t>
  </si>
  <si>
    <t>GYGBGB</t>
  </si>
  <si>
    <t>GU207412_41560</t>
  </si>
  <si>
    <t>GRYBGY</t>
  </si>
  <si>
    <t>GU207412_50441</t>
  </si>
  <si>
    <t>YBGRGY</t>
  </si>
  <si>
    <t>GU207415_8453</t>
  </si>
  <si>
    <t>YBYRGR</t>
  </si>
  <si>
    <t>GU207430_132704</t>
  </si>
  <si>
    <t>YGYRYR</t>
  </si>
  <si>
    <t>GU207456_52397</t>
  </si>
  <si>
    <t>YBRGBG</t>
  </si>
  <si>
    <t>GU207459_125</t>
  </si>
  <si>
    <t>YRYGBR</t>
  </si>
  <si>
    <t>GU324325_133982</t>
  </si>
  <si>
    <t>Sperm</t>
  </si>
  <si>
    <t>Digest</t>
  </si>
  <si>
    <t>ALUI only</t>
  </si>
  <si>
    <t>ALUI + HPAII</t>
  </si>
  <si>
    <t>ALUI + MSPI</t>
  </si>
  <si>
    <t>Ovary</t>
  </si>
  <si>
    <t>Larvae v.t.</t>
  </si>
  <si>
    <t>Larvae 5-a2a</t>
  </si>
  <si>
    <t>Background (Average + 2STD)*</t>
  </si>
  <si>
    <r>
      <rPr>
        <b/>
        <i/>
        <sz val="11"/>
        <rFont val="Calibri"/>
        <family val="2"/>
        <scheme val="minor"/>
      </rPr>
      <t>*</t>
    </r>
    <r>
      <rPr>
        <i/>
        <sz val="11"/>
        <color rgb="FFC00000"/>
        <rFont val="Calibri"/>
        <family val="2"/>
        <scheme val="minor"/>
      </rPr>
      <t>Any counts below this value are considered background and are dimmed to grey font</t>
    </r>
  </si>
  <si>
    <t>Ovary - Subtracted</t>
  </si>
  <si>
    <t>% background (msp/alu)</t>
  </si>
  <si>
    <t>% methylated</t>
  </si>
  <si>
    <t>Sperm -Subtracted</t>
  </si>
  <si>
    <t>Larvae 5-aza -Substracted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</si>
</sst>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 tint="-0.34998626667073579"/>
      <name val="Calibri"/>
      <scheme val="minor"/>
    </font>
    <font>
      <sz val="11"/>
      <name val="Calibri"/>
      <scheme val="minor"/>
    </font>
    <font>
      <sz val="11"/>
      <color theme="0" tint="-0.499984740745262"/>
      <name val="Calibri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50">
    <xf numFmtId="0" fontId="0" fillId="0" borderId="0" xfId="0"/>
    <xf numFmtId="0" fontId="18" fillId="0" borderId="0" xfId="0" applyFont="1"/>
    <xf numFmtId="0" fontId="16" fillId="0" borderId="10" xfId="0" applyFont="1" applyBorder="1"/>
    <xf numFmtId="0" fontId="0" fillId="0" borderId="10" xfId="0" applyBorder="1"/>
    <xf numFmtId="0" fontId="16" fillId="37" borderId="10" xfId="0" applyFont="1" applyFill="1" applyBorder="1" applyAlignment="1">
      <alignment horizontal="center"/>
    </xf>
    <xf numFmtId="0" fontId="16" fillId="38" borderId="10" xfId="0" applyFont="1" applyFill="1" applyBorder="1" applyAlignment="1">
      <alignment horizontal="center"/>
    </xf>
    <xf numFmtId="0" fontId="16" fillId="39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9" fillId="0" borderId="0" xfId="0" applyFont="1"/>
    <xf numFmtId="0" fontId="20" fillId="0" borderId="0" xfId="0" applyFont="1"/>
    <xf numFmtId="1" fontId="16" fillId="0" borderId="0" xfId="0" applyNumberFormat="1" applyFont="1"/>
    <xf numFmtId="0" fontId="22" fillId="0" borderId="0" xfId="0" applyFont="1"/>
    <xf numFmtId="0" fontId="16" fillId="39" borderId="10" xfId="0" applyFont="1" applyFill="1" applyBorder="1" applyAlignment="1">
      <alignment horizontal="center" wrapText="1"/>
    </xf>
    <xf numFmtId="9" fontId="0" fillId="0" borderId="0" xfId="42" applyFont="1"/>
    <xf numFmtId="2" fontId="0" fillId="0" borderId="0" xfId="0" applyNumberFormat="1" applyAlignment="1">
      <alignment horizontal="center"/>
    </xf>
    <xf numFmtId="0" fontId="16" fillId="0" borderId="10" xfId="0" applyFont="1" applyFill="1" applyBorder="1" applyAlignment="1">
      <alignment horizontal="center" wrapText="1"/>
    </xf>
    <xf numFmtId="9" fontId="0" fillId="0" borderId="0" xfId="42" applyFont="1" applyAlignment="1">
      <alignment horizontal="center" wrapText="1"/>
    </xf>
    <xf numFmtId="0" fontId="25" fillId="0" borderId="0" xfId="0" applyFont="1"/>
    <xf numFmtId="2" fontId="25" fillId="0" borderId="0" xfId="0" applyNumberFormat="1" applyFont="1" applyAlignment="1">
      <alignment horizontal="center"/>
    </xf>
    <xf numFmtId="9" fontId="25" fillId="0" borderId="0" xfId="42" applyFont="1" applyAlignment="1">
      <alignment horizontal="center" wrapText="1"/>
    </xf>
    <xf numFmtId="0" fontId="27" fillId="0" borderId="0" xfId="0" applyFont="1"/>
    <xf numFmtId="2" fontId="27" fillId="0" borderId="0" xfId="0" applyNumberFormat="1" applyFont="1" applyAlignment="1">
      <alignment horizontal="center"/>
    </xf>
    <xf numFmtId="9" fontId="27" fillId="0" borderId="0" xfId="42" applyFont="1" applyAlignment="1">
      <alignment horizontal="center" wrapText="1"/>
    </xf>
    <xf numFmtId="9" fontId="27" fillId="0" borderId="0" xfId="42" applyFont="1"/>
    <xf numFmtId="9" fontId="0" fillId="0" borderId="0" xfId="42" applyFont="1" applyAlignment="1">
      <alignment horizontal="center"/>
    </xf>
    <xf numFmtId="9" fontId="25" fillId="0" borderId="0" xfId="42" applyFont="1" applyAlignment="1">
      <alignment horizontal="center"/>
    </xf>
    <xf numFmtId="0" fontId="18" fillId="33" borderId="0" xfId="0" applyFont="1" applyFill="1" applyAlignment="1">
      <alignment horizontal="center"/>
    </xf>
    <xf numFmtId="0" fontId="18" fillId="34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18" fillId="36" borderId="0" xfId="0" applyFont="1" applyFill="1" applyAlignment="1">
      <alignment horizontal="center"/>
    </xf>
    <xf numFmtId="0" fontId="0" fillId="40" borderId="0" xfId="0" applyFill="1"/>
    <xf numFmtId="2" fontId="0" fillId="40" borderId="0" xfId="0" applyNumberFormat="1" applyFill="1" applyAlignment="1">
      <alignment horizontal="center"/>
    </xf>
    <xf numFmtId="9" fontId="16" fillId="40" borderId="0" xfId="42" applyFont="1" applyFill="1" applyAlignment="1">
      <alignment horizontal="center" wrapText="1"/>
    </xf>
    <xf numFmtId="9" fontId="0" fillId="40" borderId="0" xfId="42" applyFont="1" applyFill="1"/>
    <xf numFmtId="9" fontId="16" fillId="40" borderId="0" xfId="42" applyFont="1" applyFill="1"/>
    <xf numFmtId="9" fontId="0" fillId="40" borderId="0" xfId="42" applyFont="1" applyFill="1" applyAlignment="1">
      <alignment horizontal="center"/>
    </xf>
    <xf numFmtId="9" fontId="16" fillId="40" borderId="0" xfId="42" applyFont="1" applyFill="1" applyAlignment="1">
      <alignment horizontal="center"/>
    </xf>
    <xf numFmtId="0" fontId="25" fillId="40" borderId="0" xfId="0" applyFont="1" applyFill="1"/>
    <xf numFmtId="2" fontId="25" fillId="40" borderId="0" xfId="0" applyNumberFormat="1" applyFont="1" applyFill="1" applyAlignment="1">
      <alignment horizontal="center"/>
    </xf>
    <xf numFmtId="9" fontId="25" fillId="40" borderId="0" xfId="42" applyFont="1" applyFill="1" applyAlignment="1">
      <alignment horizontal="center" wrapText="1"/>
    </xf>
    <xf numFmtId="0" fontId="27" fillId="40" borderId="0" xfId="0" applyFont="1" applyFill="1"/>
    <xf numFmtId="9" fontId="27" fillId="40" borderId="0" xfId="42" applyFont="1" applyFill="1"/>
    <xf numFmtId="0" fontId="26" fillId="40" borderId="0" xfId="0" applyFont="1" applyFill="1"/>
    <xf numFmtId="0" fontId="0" fillId="41" borderId="0" xfId="0" applyFill="1"/>
    <xf numFmtId="2" fontId="0" fillId="41" borderId="0" xfId="0" applyNumberFormat="1" applyFill="1" applyAlignment="1">
      <alignment horizontal="center"/>
    </xf>
    <xf numFmtId="9" fontId="0" fillId="41" borderId="0" xfId="42" applyFont="1" applyFill="1" applyAlignment="1">
      <alignment horizontal="center" wrapText="1"/>
    </xf>
    <xf numFmtId="9" fontId="0" fillId="41" borderId="0" xfId="42" applyFont="1" applyFill="1"/>
    <xf numFmtId="9" fontId="16" fillId="41" borderId="0" xfId="42" applyFont="1" applyFill="1"/>
    <xf numFmtId="9" fontId="0" fillId="41" borderId="0" xfId="42" applyFont="1" applyFill="1" applyAlignment="1">
      <alignment horizontal="center"/>
    </xf>
    <xf numFmtId="9" fontId="16" fillId="41" borderId="0" xfId="42" applyFont="1" applyFill="1" applyAlignment="1">
      <alignment horizontal="center" wrapText="1"/>
    </xf>
  </cellXfs>
  <cellStyles count="6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1" tint="0.49998474074526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alcChain" Target="calcChain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0"/>
  <sheetViews>
    <sheetView workbookViewId="0">
      <pane ySplit="3" topLeftCell="A4" activePane="bottomLeft" state="frozen"/>
      <selection pane="bottomLeft"/>
    </sheetView>
  </sheetViews>
  <sheetFormatPr baseColWidth="10" defaultColWidth="8.83203125" defaultRowHeight="14" x14ac:dyDescent="0"/>
  <cols>
    <col min="2" max="2" width="23.6640625" customWidth="1"/>
    <col min="3" max="5" width="11.6640625" customWidth="1"/>
    <col min="6" max="6" width="6.5" customWidth="1"/>
    <col min="7" max="9" width="11.6640625" customWidth="1"/>
    <col min="10" max="10" width="7.1640625" customWidth="1"/>
    <col min="11" max="13" width="11.6640625" customWidth="1"/>
    <col min="14" max="14" width="7.1640625" customWidth="1"/>
    <col min="15" max="20" width="11.6640625" customWidth="1"/>
  </cols>
  <sheetData>
    <row r="2" spans="1:17" s="1" customFormat="1" ht="18">
      <c r="A2" s="1" t="s">
        <v>0</v>
      </c>
      <c r="C2" s="26" t="s">
        <v>163</v>
      </c>
      <c r="D2" s="26"/>
      <c r="E2" s="26"/>
      <c r="G2" s="27" t="s">
        <v>158</v>
      </c>
      <c r="H2" s="27"/>
      <c r="I2" s="27"/>
      <c r="K2" s="28" t="s">
        <v>164</v>
      </c>
      <c r="L2" s="28"/>
      <c r="M2" s="28"/>
      <c r="O2" s="29" t="s">
        <v>165</v>
      </c>
      <c r="P2" s="29"/>
      <c r="Q2" s="29"/>
    </row>
    <row r="3" spans="1:17" s="3" customFormat="1" ht="15" thickBot="1">
      <c r="A3" s="2" t="s">
        <v>159</v>
      </c>
      <c r="C3" s="4" t="s">
        <v>160</v>
      </c>
      <c r="D3" s="5" t="s">
        <v>161</v>
      </c>
      <c r="E3" s="6" t="s">
        <v>162</v>
      </c>
      <c r="F3" s="7"/>
      <c r="G3" s="4" t="s">
        <v>160</v>
      </c>
      <c r="H3" s="5" t="s">
        <v>161</v>
      </c>
      <c r="I3" s="6" t="s">
        <v>162</v>
      </c>
      <c r="J3" s="7"/>
      <c r="K3" s="4" t="s">
        <v>160</v>
      </c>
      <c r="L3" s="5" t="s">
        <v>161</v>
      </c>
      <c r="M3" s="6" t="s">
        <v>162</v>
      </c>
      <c r="N3" s="7"/>
      <c r="O3" s="4" t="s">
        <v>160</v>
      </c>
      <c r="P3" s="5" t="s">
        <v>161</v>
      </c>
      <c r="Q3" s="6" t="s">
        <v>162</v>
      </c>
    </row>
    <row r="5" spans="1:17">
      <c r="A5" t="s">
        <v>1</v>
      </c>
      <c r="C5" t="s">
        <v>2</v>
      </c>
      <c r="D5" t="s">
        <v>2</v>
      </c>
      <c r="E5" t="s">
        <v>2</v>
      </c>
      <c r="G5" t="s">
        <v>2</v>
      </c>
      <c r="H5" t="s">
        <v>2</v>
      </c>
      <c r="I5" t="s">
        <v>2</v>
      </c>
      <c r="K5" t="s">
        <v>2</v>
      </c>
      <c r="L5" t="s">
        <v>2</v>
      </c>
      <c r="M5" t="s">
        <v>2</v>
      </c>
      <c r="O5" t="s">
        <v>2</v>
      </c>
      <c r="P5" t="s">
        <v>2</v>
      </c>
      <c r="Q5" t="s">
        <v>2</v>
      </c>
    </row>
    <row r="6" spans="1:17">
      <c r="A6" t="s">
        <v>3</v>
      </c>
      <c r="C6">
        <v>20111216</v>
      </c>
      <c r="D6">
        <v>20111216</v>
      </c>
      <c r="E6">
        <v>20111216</v>
      </c>
      <c r="G6">
        <v>20111216</v>
      </c>
      <c r="H6">
        <v>20111216</v>
      </c>
      <c r="I6">
        <v>20111216</v>
      </c>
      <c r="K6">
        <v>20111216</v>
      </c>
      <c r="L6">
        <v>20111216</v>
      </c>
      <c r="M6">
        <v>20111216</v>
      </c>
      <c r="O6">
        <v>20111216</v>
      </c>
      <c r="P6">
        <v>20111216</v>
      </c>
      <c r="Q6">
        <v>20111216</v>
      </c>
    </row>
    <row r="7" spans="1:17">
      <c r="A7" t="s">
        <v>4</v>
      </c>
      <c r="C7">
        <v>20111216</v>
      </c>
      <c r="D7">
        <v>20111216</v>
      </c>
      <c r="E7">
        <v>20111216</v>
      </c>
      <c r="G7">
        <v>20111216</v>
      </c>
      <c r="H7">
        <v>20111216</v>
      </c>
      <c r="I7">
        <v>20111216</v>
      </c>
      <c r="K7">
        <v>20111216</v>
      </c>
      <c r="L7">
        <v>20111216</v>
      </c>
      <c r="M7">
        <v>20111216</v>
      </c>
      <c r="O7">
        <v>20111216</v>
      </c>
      <c r="P7">
        <v>20111216</v>
      </c>
      <c r="Q7">
        <v>20111216</v>
      </c>
    </row>
    <row r="8" spans="1:17">
      <c r="A8" t="s">
        <v>5</v>
      </c>
      <c r="C8" t="s">
        <v>6</v>
      </c>
      <c r="D8" t="s">
        <v>6</v>
      </c>
      <c r="E8" t="s">
        <v>6</v>
      </c>
      <c r="G8" t="s">
        <v>6</v>
      </c>
      <c r="H8" t="s">
        <v>6</v>
      </c>
      <c r="I8" t="s">
        <v>6</v>
      </c>
      <c r="K8" t="s">
        <v>6</v>
      </c>
      <c r="L8" t="s">
        <v>6</v>
      </c>
      <c r="M8" t="s">
        <v>6</v>
      </c>
      <c r="O8" t="s">
        <v>6</v>
      </c>
      <c r="P8" t="s">
        <v>6</v>
      </c>
      <c r="Q8" t="s">
        <v>6</v>
      </c>
    </row>
    <row r="9" spans="1:17">
      <c r="A9" t="s">
        <v>7</v>
      </c>
      <c r="C9" t="s">
        <v>8</v>
      </c>
      <c r="D9" t="s">
        <v>8</v>
      </c>
      <c r="E9" t="s">
        <v>8</v>
      </c>
      <c r="G9" t="s">
        <v>8</v>
      </c>
      <c r="H9" t="s">
        <v>8</v>
      </c>
      <c r="I9" t="s">
        <v>8</v>
      </c>
      <c r="K9" t="s">
        <v>8</v>
      </c>
      <c r="L9" t="s">
        <v>8</v>
      </c>
      <c r="M9" t="s">
        <v>8</v>
      </c>
      <c r="O9" t="s">
        <v>8</v>
      </c>
      <c r="P9" t="s">
        <v>8</v>
      </c>
      <c r="Q9" t="s">
        <v>8</v>
      </c>
    </row>
    <row r="10" spans="1:17">
      <c r="A10" t="s">
        <v>9</v>
      </c>
      <c r="C10">
        <v>1</v>
      </c>
      <c r="D10">
        <v>5</v>
      </c>
      <c r="E10">
        <v>9</v>
      </c>
      <c r="G10">
        <v>2</v>
      </c>
      <c r="H10">
        <v>6</v>
      </c>
      <c r="I10">
        <v>10</v>
      </c>
      <c r="K10">
        <v>3</v>
      </c>
      <c r="L10">
        <v>7</v>
      </c>
      <c r="M10">
        <v>11</v>
      </c>
      <c r="O10">
        <v>4</v>
      </c>
      <c r="P10">
        <v>8</v>
      </c>
      <c r="Q10">
        <v>12</v>
      </c>
    </row>
    <row r="11" spans="1:17">
      <c r="A11" t="s">
        <v>10</v>
      </c>
      <c r="C11">
        <v>280</v>
      </c>
      <c r="D11">
        <v>280</v>
      </c>
      <c r="E11">
        <v>280</v>
      </c>
      <c r="G11">
        <v>280</v>
      </c>
      <c r="H11">
        <v>280</v>
      </c>
      <c r="I11">
        <v>280</v>
      </c>
      <c r="K11">
        <v>280</v>
      </c>
      <c r="L11">
        <v>280</v>
      </c>
      <c r="M11">
        <v>280</v>
      </c>
      <c r="O11">
        <v>280</v>
      </c>
      <c r="P11">
        <v>280</v>
      </c>
      <c r="Q11">
        <v>280</v>
      </c>
    </row>
    <row r="12" spans="1:17">
      <c r="A12" t="s">
        <v>11</v>
      </c>
      <c r="C12">
        <v>280</v>
      </c>
      <c r="D12">
        <v>280</v>
      </c>
      <c r="E12">
        <v>280</v>
      </c>
      <c r="G12">
        <v>280</v>
      </c>
      <c r="H12">
        <v>280</v>
      </c>
      <c r="I12">
        <v>279</v>
      </c>
      <c r="K12">
        <v>280</v>
      </c>
      <c r="L12">
        <v>279</v>
      </c>
      <c r="M12">
        <v>280</v>
      </c>
      <c r="O12">
        <v>277</v>
      </c>
      <c r="P12">
        <v>280</v>
      </c>
      <c r="Q12">
        <v>279</v>
      </c>
    </row>
    <row r="13" spans="1:17">
      <c r="A13" t="s">
        <v>12</v>
      </c>
      <c r="C13">
        <v>280</v>
      </c>
      <c r="D13">
        <v>280</v>
      </c>
      <c r="E13">
        <v>280</v>
      </c>
      <c r="G13">
        <v>280</v>
      </c>
      <c r="H13">
        <v>280</v>
      </c>
      <c r="I13">
        <v>280</v>
      </c>
      <c r="K13">
        <v>280</v>
      </c>
      <c r="L13">
        <v>280</v>
      </c>
      <c r="M13">
        <v>280</v>
      </c>
      <c r="O13">
        <v>280</v>
      </c>
      <c r="P13">
        <v>280</v>
      </c>
      <c r="Q13">
        <v>280</v>
      </c>
    </row>
    <row r="14" spans="1:17">
      <c r="A14" t="s">
        <v>13</v>
      </c>
      <c r="C14">
        <v>1</v>
      </c>
      <c r="D14">
        <v>1</v>
      </c>
      <c r="E14">
        <v>1</v>
      </c>
      <c r="G14">
        <v>1</v>
      </c>
      <c r="H14">
        <v>1</v>
      </c>
      <c r="I14">
        <v>0.996</v>
      </c>
      <c r="K14">
        <v>1</v>
      </c>
      <c r="L14">
        <v>0.996</v>
      </c>
      <c r="M14">
        <v>1</v>
      </c>
      <c r="O14">
        <v>0.98899999999999999</v>
      </c>
      <c r="P14">
        <v>1</v>
      </c>
      <c r="Q14">
        <v>0.996</v>
      </c>
    </row>
    <row r="15" spans="1:17">
      <c r="A15" t="s">
        <v>14</v>
      </c>
      <c r="C15">
        <v>1</v>
      </c>
      <c r="D15">
        <v>1</v>
      </c>
      <c r="E15">
        <v>1</v>
      </c>
      <c r="G15">
        <v>1</v>
      </c>
      <c r="H15">
        <v>1</v>
      </c>
      <c r="I15">
        <v>1</v>
      </c>
      <c r="K15">
        <v>1</v>
      </c>
      <c r="L15">
        <v>1</v>
      </c>
      <c r="M15">
        <v>1</v>
      </c>
      <c r="O15">
        <v>1</v>
      </c>
      <c r="P15">
        <v>1</v>
      </c>
      <c r="Q15">
        <v>1</v>
      </c>
    </row>
    <row r="16" spans="1:17">
      <c r="A16" t="s">
        <v>15</v>
      </c>
      <c r="C16" t="s">
        <v>16</v>
      </c>
      <c r="D16" t="s">
        <v>16</v>
      </c>
      <c r="E16" t="s">
        <v>16</v>
      </c>
      <c r="G16" t="s">
        <v>16</v>
      </c>
      <c r="H16" t="s">
        <v>16</v>
      </c>
      <c r="I16" t="s">
        <v>16</v>
      </c>
      <c r="K16" t="s">
        <v>16</v>
      </c>
      <c r="L16" t="s">
        <v>16</v>
      </c>
      <c r="M16" t="s">
        <v>16</v>
      </c>
      <c r="O16" t="s">
        <v>16</v>
      </c>
      <c r="P16" t="s">
        <v>16</v>
      </c>
      <c r="Q16" t="s">
        <v>16</v>
      </c>
    </row>
    <row r="17" spans="1:17">
      <c r="A17" t="s">
        <v>17</v>
      </c>
      <c r="C17">
        <v>0.18</v>
      </c>
      <c r="D17">
        <v>0.12</v>
      </c>
      <c r="E17">
        <v>0.14000000000000001</v>
      </c>
      <c r="G17">
        <v>0.15</v>
      </c>
      <c r="H17">
        <v>0.14000000000000001</v>
      </c>
      <c r="I17">
        <v>0.16</v>
      </c>
      <c r="K17">
        <v>0.15</v>
      </c>
      <c r="L17">
        <v>0.14000000000000001</v>
      </c>
      <c r="M17">
        <v>0.16</v>
      </c>
      <c r="O17">
        <v>0.23</v>
      </c>
      <c r="P17">
        <v>0.15</v>
      </c>
      <c r="Q17">
        <v>0.14000000000000001</v>
      </c>
    </row>
    <row r="19" spans="1:17">
      <c r="A19" t="s">
        <v>18</v>
      </c>
      <c r="B19" t="s">
        <v>19</v>
      </c>
      <c r="C19">
        <v>27434</v>
      </c>
      <c r="D19">
        <v>20746</v>
      </c>
      <c r="E19">
        <v>59835</v>
      </c>
      <c r="G19">
        <v>34179</v>
      </c>
      <c r="H19">
        <v>38493</v>
      </c>
      <c r="I19">
        <v>57397</v>
      </c>
      <c r="K19">
        <v>27574</v>
      </c>
      <c r="L19">
        <v>37931</v>
      </c>
      <c r="M19">
        <v>42991</v>
      </c>
      <c r="O19">
        <v>26379</v>
      </c>
      <c r="P19">
        <v>40604</v>
      </c>
      <c r="Q19">
        <v>34740</v>
      </c>
    </row>
    <row r="20" spans="1:17">
      <c r="A20" t="s">
        <v>20</v>
      </c>
      <c r="B20" t="s">
        <v>21</v>
      </c>
      <c r="C20">
        <v>8008</v>
      </c>
      <c r="D20">
        <v>6063</v>
      </c>
      <c r="E20">
        <v>18092</v>
      </c>
      <c r="G20">
        <v>10213</v>
      </c>
      <c r="H20">
        <v>11304</v>
      </c>
      <c r="I20">
        <v>16243</v>
      </c>
      <c r="K20">
        <v>8644</v>
      </c>
      <c r="L20">
        <v>11745</v>
      </c>
      <c r="M20">
        <v>13748</v>
      </c>
      <c r="O20">
        <v>8384</v>
      </c>
      <c r="P20">
        <v>12806</v>
      </c>
      <c r="Q20">
        <v>10342</v>
      </c>
    </row>
    <row r="21" spans="1:17">
      <c r="A21" t="s">
        <v>22</v>
      </c>
      <c r="B21" t="s">
        <v>23</v>
      </c>
      <c r="C21">
        <v>1989</v>
      </c>
      <c r="D21">
        <v>1435</v>
      </c>
      <c r="E21">
        <v>4371</v>
      </c>
      <c r="G21">
        <v>2576</v>
      </c>
      <c r="H21">
        <v>2925</v>
      </c>
      <c r="I21">
        <v>4165</v>
      </c>
      <c r="K21">
        <v>2189</v>
      </c>
      <c r="L21">
        <v>2831</v>
      </c>
      <c r="M21">
        <v>3299</v>
      </c>
      <c r="O21">
        <v>2050</v>
      </c>
      <c r="P21">
        <v>3172</v>
      </c>
      <c r="Q21">
        <v>2548</v>
      </c>
    </row>
    <row r="22" spans="1:17">
      <c r="A22" t="s">
        <v>24</v>
      </c>
      <c r="B22" t="s">
        <v>25</v>
      </c>
      <c r="C22">
        <v>540</v>
      </c>
      <c r="D22">
        <v>425</v>
      </c>
      <c r="E22">
        <v>1181</v>
      </c>
      <c r="G22">
        <v>712</v>
      </c>
      <c r="H22">
        <v>804</v>
      </c>
      <c r="I22">
        <v>1169</v>
      </c>
      <c r="K22">
        <v>624</v>
      </c>
      <c r="L22">
        <v>797</v>
      </c>
      <c r="M22">
        <v>848</v>
      </c>
      <c r="O22">
        <v>605</v>
      </c>
      <c r="P22">
        <v>874</v>
      </c>
      <c r="Q22">
        <v>720</v>
      </c>
    </row>
    <row r="23" spans="1:17">
      <c r="A23" t="s">
        <v>26</v>
      </c>
      <c r="B23" t="s">
        <v>27</v>
      </c>
      <c r="C23">
        <v>310</v>
      </c>
      <c r="D23">
        <v>258</v>
      </c>
      <c r="E23">
        <v>734</v>
      </c>
      <c r="G23">
        <v>439</v>
      </c>
      <c r="H23">
        <v>469</v>
      </c>
      <c r="I23">
        <v>663</v>
      </c>
      <c r="K23">
        <v>359</v>
      </c>
      <c r="L23">
        <v>468</v>
      </c>
      <c r="M23">
        <v>485</v>
      </c>
      <c r="O23">
        <v>375</v>
      </c>
      <c r="P23">
        <v>492</v>
      </c>
      <c r="Q23">
        <v>454</v>
      </c>
    </row>
    <row r="24" spans="1:17">
      <c r="A24" t="s">
        <v>28</v>
      </c>
      <c r="B24" t="s">
        <v>29</v>
      </c>
      <c r="C24">
        <v>107</v>
      </c>
      <c r="D24">
        <v>64</v>
      </c>
      <c r="E24">
        <v>245</v>
      </c>
      <c r="G24">
        <v>157</v>
      </c>
      <c r="H24">
        <v>151</v>
      </c>
      <c r="I24">
        <v>267</v>
      </c>
      <c r="K24">
        <v>112</v>
      </c>
      <c r="L24">
        <v>162</v>
      </c>
      <c r="M24">
        <v>164</v>
      </c>
      <c r="O24">
        <v>120</v>
      </c>
      <c r="P24">
        <v>163</v>
      </c>
      <c r="Q24">
        <v>143</v>
      </c>
    </row>
    <row r="26" spans="1:17">
      <c r="A26" t="s">
        <v>30</v>
      </c>
      <c r="B26" t="s">
        <v>31</v>
      </c>
      <c r="C26">
        <v>23</v>
      </c>
      <c r="D26">
        <v>13</v>
      </c>
      <c r="E26">
        <v>44</v>
      </c>
      <c r="G26">
        <v>22</v>
      </c>
      <c r="H26">
        <v>23</v>
      </c>
      <c r="I26">
        <v>38</v>
      </c>
      <c r="K26">
        <v>13</v>
      </c>
      <c r="L26">
        <v>35</v>
      </c>
      <c r="M26">
        <v>33</v>
      </c>
      <c r="O26">
        <v>21</v>
      </c>
      <c r="P26">
        <v>32</v>
      </c>
      <c r="Q26">
        <v>25</v>
      </c>
    </row>
    <row r="27" spans="1:17">
      <c r="A27" t="s">
        <v>32</v>
      </c>
      <c r="B27" t="s">
        <v>33</v>
      </c>
      <c r="C27">
        <v>5</v>
      </c>
      <c r="D27">
        <v>2</v>
      </c>
      <c r="E27">
        <v>15</v>
      </c>
      <c r="G27">
        <v>12</v>
      </c>
      <c r="H27">
        <v>9</v>
      </c>
      <c r="I27">
        <v>14</v>
      </c>
      <c r="K27">
        <v>5</v>
      </c>
      <c r="L27">
        <v>16</v>
      </c>
      <c r="M27">
        <v>8</v>
      </c>
      <c r="O27">
        <v>9</v>
      </c>
      <c r="P27">
        <v>9</v>
      </c>
      <c r="Q27">
        <v>6</v>
      </c>
    </row>
    <row r="28" spans="1:17">
      <c r="A28" t="s">
        <v>34</v>
      </c>
      <c r="B28" t="s">
        <v>35</v>
      </c>
      <c r="C28">
        <v>7</v>
      </c>
      <c r="D28">
        <v>2</v>
      </c>
      <c r="E28">
        <v>8</v>
      </c>
      <c r="G28">
        <v>3</v>
      </c>
      <c r="H28">
        <v>2</v>
      </c>
      <c r="I28">
        <v>8</v>
      </c>
      <c r="K28">
        <v>2</v>
      </c>
      <c r="L28">
        <v>4</v>
      </c>
      <c r="M28">
        <v>9</v>
      </c>
      <c r="O28">
        <v>6</v>
      </c>
      <c r="P28">
        <v>6</v>
      </c>
      <c r="Q28">
        <v>3</v>
      </c>
    </row>
    <row r="29" spans="1:17">
      <c r="A29" t="s">
        <v>36</v>
      </c>
      <c r="B29" t="s">
        <v>37</v>
      </c>
      <c r="C29">
        <v>3</v>
      </c>
      <c r="D29">
        <v>1</v>
      </c>
      <c r="E29">
        <v>13</v>
      </c>
      <c r="G29">
        <v>3</v>
      </c>
      <c r="H29">
        <v>9</v>
      </c>
      <c r="I29">
        <v>8</v>
      </c>
      <c r="K29">
        <v>4</v>
      </c>
      <c r="L29">
        <v>4</v>
      </c>
      <c r="M29">
        <v>4</v>
      </c>
      <c r="O29">
        <v>4</v>
      </c>
      <c r="P29">
        <v>2</v>
      </c>
      <c r="Q29">
        <v>6</v>
      </c>
    </row>
    <row r="30" spans="1:17">
      <c r="A30" t="s">
        <v>38</v>
      </c>
      <c r="B30" t="s">
        <v>39</v>
      </c>
      <c r="C30">
        <v>12</v>
      </c>
      <c r="D30">
        <v>11</v>
      </c>
      <c r="E30">
        <v>25</v>
      </c>
      <c r="G30">
        <v>25</v>
      </c>
      <c r="H30">
        <v>12</v>
      </c>
      <c r="I30">
        <v>42</v>
      </c>
      <c r="K30">
        <v>21</v>
      </c>
      <c r="L30">
        <v>17</v>
      </c>
      <c r="M30">
        <v>19</v>
      </c>
      <c r="O30">
        <v>16</v>
      </c>
      <c r="P30">
        <v>25</v>
      </c>
      <c r="Q30">
        <v>31</v>
      </c>
    </row>
    <row r="31" spans="1:17">
      <c r="A31" t="s">
        <v>40</v>
      </c>
      <c r="B31" t="s">
        <v>41</v>
      </c>
      <c r="C31">
        <v>21</v>
      </c>
      <c r="D31">
        <v>8</v>
      </c>
      <c r="E31">
        <v>26</v>
      </c>
      <c r="G31">
        <v>8</v>
      </c>
      <c r="H31">
        <v>9</v>
      </c>
      <c r="I31">
        <v>23</v>
      </c>
      <c r="K31">
        <v>18</v>
      </c>
      <c r="L31">
        <v>16</v>
      </c>
      <c r="M31">
        <v>29</v>
      </c>
      <c r="O31">
        <v>16</v>
      </c>
      <c r="P31">
        <v>21</v>
      </c>
      <c r="Q31">
        <v>12</v>
      </c>
    </row>
    <row r="32" spans="1:17">
      <c r="A32" t="s">
        <v>42</v>
      </c>
      <c r="B32" t="s">
        <v>43</v>
      </c>
      <c r="C32">
        <v>45</v>
      </c>
      <c r="D32">
        <v>28</v>
      </c>
      <c r="E32">
        <v>79</v>
      </c>
      <c r="G32">
        <v>48</v>
      </c>
      <c r="H32">
        <v>58</v>
      </c>
      <c r="I32">
        <v>88</v>
      </c>
      <c r="K32">
        <v>61</v>
      </c>
      <c r="L32">
        <v>52</v>
      </c>
      <c r="M32">
        <v>64</v>
      </c>
      <c r="O32">
        <v>46</v>
      </c>
      <c r="P32">
        <v>49</v>
      </c>
      <c r="Q32">
        <v>53</v>
      </c>
    </row>
    <row r="33" spans="1:17">
      <c r="A33" t="s">
        <v>44</v>
      </c>
      <c r="B33" t="s">
        <v>45</v>
      </c>
      <c r="C33">
        <v>5</v>
      </c>
      <c r="D33">
        <v>1</v>
      </c>
      <c r="E33">
        <v>13</v>
      </c>
      <c r="G33">
        <v>8</v>
      </c>
      <c r="H33">
        <v>4</v>
      </c>
      <c r="I33">
        <v>7</v>
      </c>
      <c r="K33">
        <v>6</v>
      </c>
      <c r="L33">
        <v>8</v>
      </c>
      <c r="M33">
        <v>14</v>
      </c>
      <c r="O33">
        <v>7</v>
      </c>
      <c r="P33">
        <v>8</v>
      </c>
      <c r="Q33">
        <v>3</v>
      </c>
    </row>
    <row r="35" spans="1:17">
      <c r="A35" t="s">
        <v>46</v>
      </c>
      <c r="B35" t="s">
        <v>47</v>
      </c>
      <c r="C35">
        <v>4</v>
      </c>
      <c r="D35">
        <v>1</v>
      </c>
      <c r="E35">
        <v>8</v>
      </c>
      <c r="G35">
        <v>2</v>
      </c>
      <c r="H35">
        <v>2</v>
      </c>
      <c r="I35">
        <v>2</v>
      </c>
      <c r="K35">
        <v>3</v>
      </c>
      <c r="L35">
        <v>6</v>
      </c>
      <c r="M35">
        <v>7</v>
      </c>
      <c r="O35">
        <v>10</v>
      </c>
      <c r="P35">
        <v>14</v>
      </c>
      <c r="Q35">
        <v>1</v>
      </c>
    </row>
    <row r="36" spans="1:17">
      <c r="A36" t="s">
        <v>48</v>
      </c>
      <c r="B36" t="s">
        <v>49</v>
      </c>
      <c r="C36">
        <v>262</v>
      </c>
      <c r="D36">
        <v>192</v>
      </c>
      <c r="E36">
        <v>706</v>
      </c>
      <c r="G36">
        <v>2</v>
      </c>
      <c r="H36">
        <v>4</v>
      </c>
      <c r="I36">
        <v>1</v>
      </c>
      <c r="K36">
        <v>4</v>
      </c>
      <c r="L36">
        <v>0</v>
      </c>
      <c r="M36">
        <v>6</v>
      </c>
      <c r="O36">
        <v>399</v>
      </c>
      <c r="P36">
        <v>170</v>
      </c>
      <c r="Q36">
        <v>118</v>
      </c>
    </row>
    <row r="37" spans="1:17">
      <c r="A37" t="s">
        <v>50</v>
      </c>
      <c r="B37" t="s">
        <v>51</v>
      </c>
      <c r="C37">
        <v>1965</v>
      </c>
      <c r="D37">
        <v>35</v>
      </c>
      <c r="E37">
        <v>80</v>
      </c>
      <c r="G37">
        <v>377</v>
      </c>
      <c r="H37">
        <v>84</v>
      </c>
      <c r="I37">
        <v>92</v>
      </c>
      <c r="K37">
        <v>4</v>
      </c>
      <c r="L37">
        <v>4</v>
      </c>
      <c r="M37">
        <v>3</v>
      </c>
      <c r="O37">
        <v>2181</v>
      </c>
      <c r="P37">
        <v>50</v>
      </c>
      <c r="Q37">
        <v>50</v>
      </c>
    </row>
    <row r="38" spans="1:17">
      <c r="A38" t="s">
        <v>52</v>
      </c>
      <c r="B38" t="s">
        <v>53</v>
      </c>
      <c r="C38">
        <v>1334</v>
      </c>
      <c r="D38">
        <v>94</v>
      </c>
      <c r="E38">
        <v>261</v>
      </c>
      <c r="G38">
        <v>271</v>
      </c>
      <c r="H38">
        <v>171</v>
      </c>
      <c r="I38">
        <v>236</v>
      </c>
      <c r="K38">
        <v>2</v>
      </c>
      <c r="L38">
        <v>1</v>
      </c>
      <c r="M38">
        <v>1</v>
      </c>
      <c r="O38">
        <v>1316</v>
      </c>
      <c r="P38">
        <v>46</v>
      </c>
      <c r="Q38">
        <v>52</v>
      </c>
    </row>
    <row r="39" spans="1:17">
      <c r="A39" t="s">
        <v>54</v>
      </c>
      <c r="B39" t="s">
        <v>55</v>
      </c>
      <c r="C39">
        <v>1056</v>
      </c>
      <c r="D39">
        <v>716</v>
      </c>
      <c r="E39">
        <v>2482</v>
      </c>
      <c r="G39">
        <v>164</v>
      </c>
      <c r="H39">
        <v>22</v>
      </c>
      <c r="I39">
        <v>23</v>
      </c>
      <c r="K39">
        <v>4</v>
      </c>
      <c r="L39">
        <v>2</v>
      </c>
      <c r="M39">
        <v>2</v>
      </c>
      <c r="O39">
        <v>1165</v>
      </c>
      <c r="P39">
        <v>874</v>
      </c>
      <c r="Q39">
        <v>548</v>
      </c>
    </row>
    <row r="40" spans="1:17">
      <c r="A40" t="s">
        <v>56</v>
      </c>
      <c r="B40" t="s">
        <v>57</v>
      </c>
      <c r="C40">
        <v>2990</v>
      </c>
      <c r="D40">
        <v>81</v>
      </c>
      <c r="E40">
        <v>304</v>
      </c>
      <c r="G40">
        <v>652</v>
      </c>
      <c r="H40">
        <v>246</v>
      </c>
      <c r="I40">
        <v>261</v>
      </c>
      <c r="K40">
        <v>11</v>
      </c>
      <c r="L40">
        <v>3</v>
      </c>
      <c r="M40">
        <v>5</v>
      </c>
      <c r="O40">
        <v>3395</v>
      </c>
      <c r="P40">
        <v>383</v>
      </c>
      <c r="Q40">
        <v>286</v>
      </c>
    </row>
    <row r="41" spans="1:17">
      <c r="A41" t="s">
        <v>58</v>
      </c>
      <c r="B41" t="s">
        <v>59</v>
      </c>
      <c r="C41">
        <v>337</v>
      </c>
      <c r="D41">
        <v>25</v>
      </c>
      <c r="E41">
        <v>87</v>
      </c>
      <c r="G41">
        <v>106</v>
      </c>
      <c r="H41">
        <v>9</v>
      </c>
      <c r="I41">
        <v>4</v>
      </c>
      <c r="K41">
        <v>3</v>
      </c>
      <c r="L41">
        <v>1</v>
      </c>
      <c r="M41">
        <v>1</v>
      </c>
      <c r="O41">
        <v>503</v>
      </c>
      <c r="P41">
        <v>50</v>
      </c>
      <c r="Q41">
        <v>27</v>
      </c>
    </row>
    <row r="42" spans="1:17">
      <c r="A42" t="s">
        <v>60</v>
      </c>
      <c r="B42" t="s">
        <v>61</v>
      </c>
      <c r="C42">
        <v>3839</v>
      </c>
      <c r="D42">
        <v>119</v>
      </c>
      <c r="E42">
        <v>214</v>
      </c>
      <c r="G42">
        <v>521</v>
      </c>
      <c r="H42">
        <v>20</v>
      </c>
      <c r="I42">
        <v>8</v>
      </c>
      <c r="K42">
        <v>11</v>
      </c>
      <c r="L42">
        <v>4</v>
      </c>
      <c r="M42">
        <v>9</v>
      </c>
      <c r="O42">
        <v>2788</v>
      </c>
      <c r="P42">
        <v>106</v>
      </c>
      <c r="Q42">
        <v>73</v>
      </c>
    </row>
    <row r="43" spans="1:17">
      <c r="A43" t="s">
        <v>62</v>
      </c>
      <c r="B43" t="s">
        <v>63</v>
      </c>
      <c r="C43">
        <v>1518</v>
      </c>
      <c r="D43">
        <v>29</v>
      </c>
      <c r="E43">
        <v>88</v>
      </c>
      <c r="G43">
        <v>644</v>
      </c>
      <c r="H43">
        <v>306</v>
      </c>
      <c r="I43">
        <v>373</v>
      </c>
      <c r="K43">
        <v>2</v>
      </c>
      <c r="L43">
        <v>2</v>
      </c>
      <c r="M43">
        <v>2</v>
      </c>
      <c r="O43">
        <v>1930</v>
      </c>
      <c r="P43">
        <v>537</v>
      </c>
      <c r="Q43">
        <v>406</v>
      </c>
    </row>
    <row r="44" spans="1:17">
      <c r="A44" t="s">
        <v>64</v>
      </c>
      <c r="B44" t="s">
        <v>65</v>
      </c>
      <c r="C44">
        <v>1935</v>
      </c>
      <c r="D44">
        <v>21</v>
      </c>
      <c r="E44">
        <v>18</v>
      </c>
      <c r="G44">
        <v>324</v>
      </c>
      <c r="H44">
        <v>118</v>
      </c>
      <c r="I44">
        <v>145</v>
      </c>
      <c r="K44">
        <v>7</v>
      </c>
      <c r="L44">
        <v>7</v>
      </c>
      <c r="M44">
        <v>3</v>
      </c>
      <c r="O44">
        <v>1682</v>
      </c>
      <c r="P44">
        <v>63</v>
      </c>
      <c r="Q44">
        <v>48</v>
      </c>
    </row>
    <row r="45" spans="1:17">
      <c r="A45" t="s">
        <v>66</v>
      </c>
      <c r="B45" t="s">
        <v>67</v>
      </c>
      <c r="C45">
        <v>1317</v>
      </c>
      <c r="D45">
        <v>887</v>
      </c>
      <c r="E45">
        <v>3293</v>
      </c>
      <c r="G45">
        <v>669</v>
      </c>
      <c r="H45">
        <v>634</v>
      </c>
      <c r="I45">
        <v>774</v>
      </c>
      <c r="K45">
        <v>2</v>
      </c>
      <c r="L45">
        <v>5</v>
      </c>
      <c r="M45">
        <v>10</v>
      </c>
      <c r="O45">
        <v>1373</v>
      </c>
      <c r="P45">
        <v>2059</v>
      </c>
      <c r="Q45">
        <v>1581</v>
      </c>
    </row>
    <row r="46" spans="1:17">
      <c r="A46" t="s">
        <v>68</v>
      </c>
      <c r="B46" t="s">
        <v>69</v>
      </c>
      <c r="C46">
        <v>1442</v>
      </c>
      <c r="D46">
        <v>30</v>
      </c>
      <c r="E46">
        <v>78</v>
      </c>
      <c r="G46">
        <v>1041</v>
      </c>
      <c r="H46">
        <v>856</v>
      </c>
      <c r="I46">
        <v>998</v>
      </c>
      <c r="K46">
        <v>4</v>
      </c>
      <c r="L46">
        <v>6</v>
      </c>
      <c r="M46">
        <v>7</v>
      </c>
      <c r="O46">
        <v>1545</v>
      </c>
      <c r="P46">
        <v>556</v>
      </c>
      <c r="Q46">
        <v>406</v>
      </c>
    </row>
    <row r="47" spans="1:17">
      <c r="A47" t="s">
        <v>70</v>
      </c>
      <c r="B47" t="s">
        <v>71</v>
      </c>
      <c r="C47">
        <v>69</v>
      </c>
      <c r="D47">
        <v>29</v>
      </c>
      <c r="E47">
        <v>102</v>
      </c>
      <c r="G47">
        <v>71</v>
      </c>
      <c r="H47">
        <v>57</v>
      </c>
      <c r="I47">
        <v>80</v>
      </c>
      <c r="K47">
        <v>7</v>
      </c>
      <c r="L47">
        <v>18</v>
      </c>
      <c r="M47">
        <v>14</v>
      </c>
      <c r="O47">
        <v>101</v>
      </c>
      <c r="P47">
        <v>118</v>
      </c>
      <c r="Q47">
        <v>106</v>
      </c>
    </row>
    <row r="48" spans="1:17">
      <c r="A48" t="s">
        <v>72</v>
      </c>
      <c r="B48" t="s">
        <v>73</v>
      </c>
      <c r="C48">
        <v>627</v>
      </c>
      <c r="D48">
        <v>26</v>
      </c>
      <c r="E48">
        <v>111</v>
      </c>
      <c r="G48">
        <v>136</v>
      </c>
      <c r="H48">
        <v>11</v>
      </c>
      <c r="I48">
        <v>10</v>
      </c>
      <c r="K48">
        <v>1</v>
      </c>
      <c r="L48">
        <v>3</v>
      </c>
      <c r="M48">
        <v>2</v>
      </c>
      <c r="O48">
        <v>645</v>
      </c>
      <c r="P48">
        <v>56</v>
      </c>
      <c r="Q48">
        <v>43</v>
      </c>
    </row>
    <row r="49" spans="1:17">
      <c r="A49" t="s">
        <v>74</v>
      </c>
      <c r="B49" t="s">
        <v>75</v>
      </c>
      <c r="C49">
        <v>419</v>
      </c>
      <c r="D49">
        <v>10</v>
      </c>
      <c r="E49">
        <v>30</v>
      </c>
      <c r="G49">
        <v>97</v>
      </c>
      <c r="H49">
        <v>11</v>
      </c>
      <c r="I49">
        <v>11</v>
      </c>
      <c r="K49">
        <v>7</v>
      </c>
      <c r="L49">
        <v>5</v>
      </c>
      <c r="M49">
        <v>6</v>
      </c>
      <c r="O49">
        <v>482</v>
      </c>
      <c r="P49">
        <v>23</v>
      </c>
      <c r="Q49">
        <v>19</v>
      </c>
    </row>
    <row r="50" spans="1:17">
      <c r="A50" t="s">
        <v>76</v>
      </c>
      <c r="B50" t="s">
        <v>77</v>
      </c>
      <c r="C50">
        <v>1463</v>
      </c>
      <c r="D50">
        <v>22</v>
      </c>
      <c r="E50">
        <v>55</v>
      </c>
      <c r="G50">
        <v>300</v>
      </c>
      <c r="H50">
        <v>11</v>
      </c>
      <c r="I50">
        <v>7</v>
      </c>
      <c r="K50">
        <v>2</v>
      </c>
      <c r="L50">
        <v>1</v>
      </c>
      <c r="M50">
        <v>1</v>
      </c>
      <c r="O50">
        <v>1518</v>
      </c>
      <c r="P50">
        <v>61</v>
      </c>
      <c r="Q50">
        <v>29</v>
      </c>
    </row>
    <row r="51" spans="1:17">
      <c r="A51" t="s">
        <v>78</v>
      </c>
      <c r="B51" t="s">
        <v>79</v>
      </c>
      <c r="C51">
        <v>2624</v>
      </c>
      <c r="D51">
        <v>34</v>
      </c>
      <c r="E51">
        <v>73</v>
      </c>
      <c r="G51">
        <v>378</v>
      </c>
      <c r="H51">
        <v>471</v>
      </c>
      <c r="I51">
        <v>562</v>
      </c>
      <c r="K51">
        <v>2</v>
      </c>
      <c r="L51">
        <v>1</v>
      </c>
      <c r="M51">
        <v>3</v>
      </c>
      <c r="O51">
        <v>2813</v>
      </c>
      <c r="P51">
        <v>846</v>
      </c>
      <c r="Q51">
        <v>741</v>
      </c>
    </row>
    <row r="52" spans="1:17">
      <c r="A52" t="s">
        <v>80</v>
      </c>
      <c r="B52" t="s">
        <v>81</v>
      </c>
      <c r="C52">
        <v>57</v>
      </c>
      <c r="D52">
        <v>13</v>
      </c>
      <c r="E52">
        <v>37</v>
      </c>
      <c r="G52">
        <v>193</v>
      </c>
      <c r="H52">
        <v>155</v>
      </c>
      <c r="I52">
        <v>186</v>
      </c>
      <c r="K52">
        <v>0</v>
      </c>
      <c r="L52">
        <v>0</v>
      </c>
      <c r="M52">
        <v>2</v>
      </c>
      <c r="O52">
        <v>88</v>
      </c>
      <c r="P52">
        <v>14</v>
      </c>
      <c r="Q52">
        <v>12</v>
      </c>
    </row>
    <row r="53" spans="1:17">
      <c r="A53" t="s">
        <v>82</v>
      </c>
      <c r="B53" t="s">
        <v>83</v>
      </c>
      <c r="C53">
        <v>909</v>
      </c>
      <c r="D53">
        <v>16</v>
      </c>
      <c r="E53">
        <v>57</v>
      </c>
      <c r="G53">
        <v>241</v>
      </c>
      <c r="H53">
        <v>41</v>
      </c>
      <c r="I53">
        <v>45</v>
      </c>
      <c r="K53">
        <v>6</v>
      </c>
      <c r="L53">
        <v>4</v>
      </c>
      <c r="M53">
        <v>4</v>
      </c>
      <c r="O53">
        <v>1110</v>
      </c>
      <c r="P53">
        <v>127</v>
      </c>
      <c r="Q53">
        <v>108</v>
      </c>
    </row>
    <row r="54" spans="1:17">
      <c r="A54" t="s">
        <v>84</v>
      </c>
      <c r="B54" t="s">
        <v>85</v>
      </c>
      <c r="C54">
        <v>858</v>
      </c>
      <c r="D54">
        <v>14</v>
      </c>
      <c r="E54">
        <v>49</v>
      </c>
      <c r="G54">
        <v>195</v>
      </c>
      <c r="H54">
        <v>8</v>
      </c>
      <c r="I54">
        <v>11</v>
      </c>
      <c r="K54">
        <v>2</v>
      </c>
      <c r="L54">
        <v>3</v>
      </c>
      <c r="M54">
        <v>3</v>
      </c>
      <c r="O54">
        <v>990</v>
      </c>
      <c r="P54">
        <v>34</v>
      </c>
      <c r="Q54">
        <v>22</v>
      </c>
    </row>
    <row r="55" spans="1:17">
      <c r="A55" t="s">
        <v>86</v>
      </c>
      <c r="B55" t="s">
        <v>87</v>
      </c>
      <c r="C55">
        <v>2291</v>
      </c>
      <c r="D55">
        <v>43</v>
      </c>
      <c r="E55">
        <v>87</v>
      </c>
      <c r="G55">
        <v>426</v>
      </c>
      <c r="H55">
        <v>61</v>
      </c>
      <c r="I55">
        <v>42</v>
      </c>
      <c r="K55">
        <v>6</v>
      </c>
      <c r="L55">
        <v>2</v>
      </c>
      <c r="M55">
        <v>5</v>
      </c>
      <c r="O55">
        <v>2032</v>
      </c>
      <c r="P55">
        <v>79</v>
      </c>
      <c r="Q55">
        <v>59</v>
      </c>
    </row>
    <row r="56" spans="1:17">
      <c r="A56" t="s">
        <v>88</v>
      </c>
      <c r="B56" t="s">
        <v>89</v>
      </c>
      <c r="C56">
        <v>708</v>
      </c>
      <c r="D56">
        <v>12</v>
      </c>
      <c r="E56">
        <v>47</v>
      </c>
      <c r="G56">
        <v>128</v>
      </c>
      <c r="H56">
        <v>81</v>
      </c>
      <c r="I56">
        <v>97</v>
      </c>
      <c r="K56">
        <v>3</v>
      </c>
      <c r="L56">
        <v>0</v>
      </c>
      <c r="M56">
        <v>0</v>
      </c>
      <c r="O56">
        <v>860</v>
      </c>
      <c r="P56">
        <v>63</v>
      </c>
      <c r="Q56">
        <v>37</v>
      </c>
    </row>
    <row r="57" spans="1:17">
      <c r="A57" t="s">
        <v>90</v>
      </c>
      <c r="B57" t="s">
        <v>91</v>
      </c>
      <c r="C57">
        <v>733</v>
      </c>
      <c r="D57">
        <v>12</v>
      </c>
      <c r="E57">
        <v>15</v>
      </c>
      <c r="G57">
        <v>138</v>
      </c>
      <c r="H57">
        <v>3</v>
      </c>
      <c r="I57">
        <v>5</v>
      </c>
      <c r="K57">
        <v>3</v>
      </c>
      <c r="L57">
        <v>2</v>
      </c>
      <c r="M57">
        <v>3</v>
      </c>
      <c r="O57">
        <v>803</v>
      </c>
      <c r="P57">
        <v>32</v>
      </c>
      <c r="Q57">
        <v>18</v>
      </c>
    </row>
    <row r="58" spans="1:17">
      <c r="A58" t="s">
        <v>92</v>
      </c>
      <c r="B58" t="s">
        <v>93</v>
      </c>
      <c r="C58">
        <v>1715</v>
      </c>
      <c r="D58">
        <v>49</v>
      </c>
      <c r="E58">
        <v>19</v>
      </c>
      <c r="G58">
        <v>567</v>
      </c>
      <c r="H58">
        <v>16</v>
      </c>
      <c r="I58">
        <v>4</v>
      </c>
      <c r="K58">
        <v>6</v>
      </c>
      <c r="L58">
        <v>2</v>
      </c>
      <c r="M58">
        <v>2</v>
      </c>
      <c r="O58">
        <v>4136</v>
      </c>
      <c r="P58">
        <v>174</v>
      </c>
      <c r="Q58">
        <v>81</v>
      </c>
    </row>
    <row r="59" spans="1:17">
      <c r="A59" t="s">
        <v>94</v>
      </c>
      <c r="B59" t="s">
        <v>95</v>
      </c>
      <c r="C59">
        <v>102</v>
      </c>
      <c r="D59">
        <v>29</v>
      </c>
      <c r="E59">
        <v>69</v>
      </c>
      <c r="G59">
        <v>74</v>
      </c>
      <c r="H59">
        <v>20</v>
      </c>
      <c r="I59">
        <v>23</v>
      </c>
      <c r="K59">
        <v>29</v>
      </c>
      <c r="L59">
        <v>26</v>
      </c>
      <c r="M59">
        <v>40</v>
      </c>
      <c r="O59">
        <v>144</v>
      </c>
      <c r="P59">
        <v>59</v>
      </c>
      <c r="Q59">
        <v>37</v>
      </c>
    </row>
    <row r="60" spans="1:17">
      <c r="A60" t="s">
        <v>96</v>
      </c>
      <c r="B60" t="s">
        <v>97</v>
      </c>
      <c r="C60">
        <v>1723</v>
      </c>
      <c r="D60">
        <v>25</v>
      </c>
      <c r="E60">
        <v>62</v>
      </c>
      <c r="G60">
        <v>274</v>
      </c>
      <c r="H60">
        <v>11</v>
      </c>
      <c r="I60">
        <v>8</v>
      </c>
      <c r="K60">
        <v>6</v>
      </c>
      <c r="L60">
        <v>8</v>
      </c>
      <c r="M60">
        <v>5</v>
      </c>
      <c r="O60">
        <v>2061</v>
      </c>
      <c r="P60">
        <v>36</v>
      </c>
      <c r="Q60">
        <v>30</v>
      </c>
    </row>
    <row r="61" spans="1:17">
      <c r="A61" t="s">
        <v>98</v>
      </c>
      <c r="B61" t="s">
        <v>99</v>
      </c>
      <c r="C61">
        <v>2464</v>
      </c>
      <c r="D61">
        <v>29</v>
      </c>
      <c r="E61">
        <v>77</v>
      </c>
      <c r="G61">
        <v>442</v>
      </c>
      <c r="H61">
        <v>10</v>
      </c>
      <c r="I61">
        <v>3</v>
      </c>
      <c r="K61">
        <v>3</v>
      </c>
      <c r="L61">
        <v>4</v>
      </c>
      <c r="M61">
        <v>5</v>
      </c>
      <c r="O61">
        <v>2722</v>
      </c>
      <c r="P61">
        <v>49</v>
      </c>
      <c r="Q61">
        <v>44</v>
      </c>
    </row>
    <row r="62" spans="1:17">
      <c r="A62" t="s">
        <v>100</v>
      </c>
      <c r="B62" t="s">
        <v>101</v>
      </c>
      <c r="C62">
        <v>4</v>
      </c>
      <c r="D62">
        <v>0</v>
      </c>
      <c r="E62">
        <v>1</v>
      </c>
      <c r="G62">
        <v>2</v>
      </c>
      <c r="H62">
        <v>1</v>
      </c>
      <c r="I62">
        <v>0</v>
      </c>
      <c r="K62">
        <v>0</v>
      </c>
      <c r="L62">
        <v>0</v>
      </c>
      <c r="M62">
        <v>2</v>
      </c>
      <c r="O62">
        <v>9</v>
      </c>
      <c r="P62">
        <v>4</v>
      </c>
      <c r="Q62">
        <v>4</v>
      </c>
    </row>
    <row r="63" spans="1:17">
      <c r="A63" t="s">
        <v>102</v>
      </c>
      <c r="B63" t="s">
        <v>103</v>
      </c>
      <c r="C63">
        <v>512</v>
      </c>
      <c r="D63">
        <v>10</v>
      </c>
      <c r="E63">
        <v>33</v>
      </c>
      <c r="G63">
        <v>83</v>
      </c>
      <c r="H63">
        <v>5</v>
      </c>
      <c r="I63">
        <v>4</v>
      </c>
      <c r="K63">
        <v>2</v>
      </c>
      <c r="L63">
        <v>3</v>
      </c>
      <c r="M63">
        <v>2</v>
      </c>
      <c r="O63">
        <v>539</v>
      </c>
      <c r="P63">
        <v>20</v>
      </c>
      <c r="Q63">
        <v>20</v>
      </c>
    </row>
    <row r="64" spans="1:17">
      <c r="A64" t="s">
        <v>104</v>
      </c>
      <c r="B64" t="s">
        <v>105</v>
      </c>
      <c r="C64">
        <v>3151</v>
      </c>
      <c r="D64">
        <v>181</v>
      </c>
      <c r="E64">
        <v>301</v>
      </c>
      <c r="G64">
        <v>840</v>
      </c>
      <c r="H64">
        <v>251</v>
      </c>
      <c r="I64">
        <v>281</v>
      </c>
      <c r="K64">
        <v>16</v>
      </c>
      <c r="L64">
        <v>8</v>
      </c>
      <c r="M64">
        <v>4</v>
      </c>
      <c r="O64">
        <v>4135</v>
      </c>
      <c r="P64">
        <v>165</v>
      </c>
      <c r="Q64">
        <v>92</v>
      </c>
    </row>
    <row r="65" spans="1:17">
      <c r="A65" t="s">
        <v>106</v>
      </c>
      <c r="B65" t="s">
        <v>107</v>
      </c>
      <c r="C65">
        <v>1033</v>
      </c>
      <c r="D65">
        <v>43</v>
      </c>
      <c r="E65">
        <v>134</v>
      </c>
      <c r="G65">
        <v>404</v>
      </c>
      <c r="H65">
        <v>248</v>
      </c>
      <c r="I65">
        <v>269</v>
      </c>
      <c r="K65">
        <v>8</v>
      </c>
      <c r="L65">
        <v>4</v>
      </c>
      <c r="M65">
        <v>1</v>
      </c>
      <c r="O65">
        <v>1083</v>
      </c>
      <c r="P65">
        <v>72</v>
      </c>
      <c r="Q65">
        <v>57</v>
      </c>
    </row>
    <row r="66" spans="1:17">
      <c r="A66" t="s">
        <v>108</v>
      </c>
      <c r="B66" t="s">
        <v>109</v>
      </c>
      <c r="C66">
        <v>1233</v>
      </c>
      <c r="D66">
        <v>831</v>
      </c>
      <c r="E66">
        <v>54</v>
      </c>
      <c r="G66">
        <v>463</v>
      </c>
      <c r="H66">
        <v>160</v>
      </c>
      <c r="I66">
        <v>28</v>
      </c>
      <c r="K66">
        <v>2</v>
      </c>
      <c r="L66">
        <v>3</v>
      </c>
      <c r="M66">
        <v>2</v>
      </c>
      <c r="O66">
        <v>1164</v>
      </c>
      <c r="P66">
        <v>823</v>
      </c>
      <c r="Q66">
        <v>49</v>
      </c>
    </row>
    <row r="67" spans="1:17">
      <c r="A67" t="s">
        <v>110</v>
      </c>
      <c r="B67" t="s">
        <v>111</v>
      </c>
      <c r="C67">
        <v>43</v>
      </c>
      <c r="D67">
        <v>27</v>
      </c>
      <c r="E67">
        <v>82</v>
      </c>
      <c r="G67">
        <v>543</v>
      </c>
      <c r="H67">
        <v>384</v>
      </c>
      <c r="I67">
        <v>286</v>
      </c>
      <c r="K67">
        <v>7</v>
      </c>
      <c r="L67">
        <v>6</v>
      </c>
      <c r="M67">
        <v>8</v>
      </c>
      <c r="O67">
        <v>690</v>
      </c>
      <c r="P67">
        <v>352</v>
      </c>
      <c r="Q67">
        <v>94</v>
      </c>
    </row>
    <row r="68" spans="1:17">
      <c r="A68" t="s">
        <v>112</v>
      </c>
      <c r="B68" t="s">
        <v>113</v>
      </c>
      <c r="C68">
        <v>1401</v>
      </c>
      <c r="D68">
        <v>23</v>
      </c>
      <c r="E68">
        <v>93</v>
      </c>
      <c r="G68">
        <v>249</v>
      </c>
      <c r="H68">
        <v>11</v>
      </c>
      <c r="I68">
        <v>7</v>
      </c>
      <c r="K68">
        <v>3</v>
      </c>
      <c r="L68">
        <v>3</v>
      </c>
      <c r="M68">
        <v>1</v>
      </c>
      <c r="O68">
        <v>1565</v>
      </c>
      <c r="P68">
        <v>74</v>
      </c>
      <c r="Q68">
        <v>56</v>
      </c>
    </row>
    <row r="69" spans="1:17">
      <c r="A69" t="s">
        <v>114</v>
      </c>
      <c r="B69" t="s">
        <v>115</v>
      </c>
      <c r="C69">
        <v>824</v>
      </c>
      <c r="D69">
        <v>16</v>
      </c>
      <c r="E69">
        <v>20</v>
      </c>
      <c r="G69">
        <v>209</v>
      </c>
      <c r="H69">
        <v>5</v>
      </c>
      <c r="I69">
        <v>1</v>
      </c>
      <c r="K69">
        <v>0</v>
      </c>
      <c r="L69">
        <v>1</v>
      </c>
      <c r="M69">
        <v>0</v>
      </c>
      <c r="O69">
        <v>957</v>
      </c>
      <c r="P69">
        <v>27</v>
      </c>
      <c r="Q69">
        <v>21</v>
      </c>
    </row>
    <row r="70" spans="1:17">
      <c r="A70" t="s">
        <v>116</v>
      </c>
      <c r="B70" t="s">
        <v>117</v>
      </c>
      <c r="C70">
        <v>3886</v>
      </c>
      <c r="D70">
        <v>48</v>
      </c>
      <c r="E70">
        <v>120</v>
      </c>
      <c r="G70">
        <v>331</v>
      </c>
      <c r="H70">
        <v>15</v>
      </c>
      <c r="I70">
        <v>3</v>
      </c>
      <c r="K70">
        <v>7</v>
      </c>
      <c r="L70">
        <v>1</v>
      </c>
      <c r="M70">
        <v>1</v>
      </c>
      <c r="O70">
        <v>5486</v>
      </c>
      <c r="P70">
        <v>933</v>
      </c>
      <c r="Q70">
        <v>780</v>
      </c>
    </row>
    <row r="71" spans="1:17">
      <c r="A71" t="s">
        <v>118</v>
      </c>
      <c r="B71" t="s">
        <v>119</v>
      </c>
      <c r="C71">
        <v>1508</v>
      </c>
      <c r="D71">
        <v>28</v>
      </c>
      <c r="E71">
        <v>41</v>
      </c>
      <c r="G71">
        <v>122</v>
      </c>
      <c r="H71">
        <v>3</v>
      </c>
      <c r="I71">
        <v>12</v>
      </c>
      <c r="K71">
        <v>5</v>
      </c>
      <c r="L71">
        <v>3</v>
      </c>
      <c r="M71">
        <v>4</v>
      </c>
      <c r="O71">
        <v>1326</v>
      </c>
      <c r="P71">
        <v>34</v>
      </c>
      <c r="Q71">
        <v>18</v>
      </c>
    </row>
    <row r="72" spans="1:17">
      <c r="A72" t="s">
        <v>120</v>
      </c>
      <c r="B72" t="s">
        <v>121</v>
      </c>
      <c r="C72">
        <v>625</v>
      </c>
      <c r="D72">
        <v>21</v>
      </c>
      <c r="E72">
        <v>47</v>
      </c>
      <c r="G72">
        <v>202</v>
      </c>
      <c r="H72">
        <v>11</v>
      </c>
      <c r="I72">
        <v>27</v>
      </c>
      <c r="K72">
        <v>9</v>
      </c>
      <c r="L72">
        <v>1</v>
      </c>
      <c r="M72">
        <v>1</v>
      </c>
      <c r="O72">
        <v>860</v>
      </c>
      <c r="P72">
        <v>488</v>
      </c>
      <c r="Q72">
        <v>401</v>
      </c>
    </row>
    <row r="73" spans="1:17">
      <c r="A73" t="s">
        <v>122</v>
      </c>
      <c r="B73" t="s">
        <v>123</v>
      </c>
      <c r="C73">
        <v>808</v>
      </c>
      <c r="D73">
        <v>10</v>
      </c>
      <c r="E73">
        <v>45</v>
      </c>
      <c r="G73">
        <v>106</v>
      </c>
      <c r="H73">
        <v>3</v>
      </c>
      <c r="I73">
        <v>6</v>
      </c>
      <c r="K73">
        <v>1</v>
      </c>
      <c r="L73">
        <v>0</v>
      </c>
      <c r="M73">
        <v>0</v>
      </c>
      <c r="O73">
        <v>789</v>
      </c>
      <c r="P73">
        <v>29</v>
      </c>
      <c r="Q73">
        <v>14</v>
      </c>
    </row>
    <row r="74" spans="1:17">
      <c r="A74" t="s">
        <v>124</v>
      </c>
      <c r="B74" t="s">
        <v>125</v>
      </c>
      <c r="C74">
        <v>554</v>
      </c>
      <c r="D74">
        <v>435</v>
      </c>
      <c r="E74">
        <v>68</v>
      </c>
      <c r="G74">
        <v>157</v>
      </c>
      <c r="H74">
        <v>157</v>
      </c>
      <c r="I74">
        <v>42</v>
      </c>
      <c r="K74">
        <v>4</v>
      </c>
      <c r="L74">
        <v>9</v>
      </c>
      <c r="M74">
        <v>3</v>
      </c>
      <c r="O74">
        <v>552</v>
      </c>
      <c r="P74">
        <v>747</v>
      </c>
      <c r="Q74">
        <v>69</v>
      </c>
    </row>
    <row r="75" spans="1:17">
      <c r="A75" t="s">
        <v>126</v>
      </c>
      <c r="B75" t="s">
        <v>127</v>
      </c>
      <c r="C75">
        <v>9</v>
      </c>
      <c r="D75">
        <v>5</v>
      </c>
      <c r="E75">
        <v>15</v>
      </c>
      <c r="G75">
        <v>6</v>
      </c>
      <c r="H75">
        <v>7</v>
      </c>
      <c r="I75">
        <v>12</v>
      </c>
      <c r="K75">
        <v>4</v>
      </c>
      <c r="L75">
        <v>5</v>
      </c>
      <c r="M75">
        <v>12</v>
      </c>
      <c r="O75">
        <v>6</v>
      </c>
      <c r="P75">
        <v>5</v>
      </c>
      <c r="Q75">
        <v>4</v>
      </c>
    </row>
    <row r="76" spans="1:17">
      <c r="A76" t="s">
        <v>128</v>
      </c>
      <c r="B76" t="s">
        <v>129</v>
      </c>
      <c r="C76">
        <v>6</v>
      </c>
      <c r="D76">
        <v>4</v>
      </c>
      <c r="E76">
        <v>17</v>
      </c>
      <c r="G76">
        <v>11</v>
      </c>
      <c r="H76">
        <v>9</v>
      </c>
      <c r="I76">
        <v>15</v>
      </c>
      <c r="K76">
        <v>10</v>
      </c>
      <c r="L76">
        <v>1</v>
      </c>
      <c r="M76">
        <v>16</v>
      </c>
      <c r="O76">
        <v>5</v>
      </c>
      <c r="P76">
        <v>6</v>
      </c>
      <c r="Q76">
        <v>6</v>
      </c>
    </row>
    <row r="77" spans="1:17">
      <c r="A77" t="s">
        <v>130</v>
      </c>
      <c r="B77" t="s">
        <v>131</v>
      </c>
      <c r="C77">
        <v>924</v>
      </c>
      <c r="D77">
        <v>12</v>
      </c>
      <c r="E77">
        <v>28</v>
      </c>
      <c r="G77">
        <v>1</v>
      </c>
      <c r="H77">
        <v>4</v>
      </c>
      <c r="I77">
        <v>1</v>
      </c>
      <c r="K77">
        <v>10</v>
      </c>
      <c r="L77">
        <v>2</v>
      </c>
      <c r="M77">
        <v>1</v>
      </c>
      <c r="O77">
        <v>979</v>
      </c>
      <c r="P77">
        <v>16</v>
      </c>
      <c r="Q77">
        <v>21</v>
      </c>
    </row>
    <row r="78" spans="1:17">
      <c r="A78" t="s">
        <v>132</v>
      </c>
      <c r="B78" t="s">
        <v>133</v>
      </c>
      <c r="C78">
        <v>0</v>
      </c>
      <c r="D78">
        <v>1</v>
      </c>
      <c r="E78">
        <v>0</v>
      </c>
      <c r="G78">
        <v>1</v>
      </c>
      <c r="H78">
        <v>0</v>
      </c>
      <c r="I78">
        <v>0</v>
      </c>
      <c r="K78">
        <v>16433</v>
      </c>
      <c r="L78">
        <v>20449</v>
      </c>
      <c r="M78">
        <v>26968</v>
      </c>
      <c r="O78">
        <v>50</v>
      </c>
      <c r="P78">
        <v>81</v>
      </c>
      <c r="Q78">
        <v>58</v>
      </c>
    </row>
    <row r="79" spans="1:17">
      <c r="A79" t="s">
        <v>134</v>
      </c>
      <c r="B79" t="s">
        <v>135</v>
      </c>
      <c r="C79">
        <v>635</v>
      </c>
      <c r="D79">
        <v>217</v>
      </c>
      <c r="E79">
        <v>51</v>
      </c>
      <c r="G79">
        <v>159</v>
      </c>
      <c r="H79">
        <v>34</v>
      </c>
      <c r="I79">
        <v>40</v>
      </c>
      <c r="K79">
        <v>1</v>
      </c>
      <c r="L79">
        <v>2</v>
      </c>
      <c r="M79">
        <v>3</v>
      </c>
      <c r="O79">
        <v>634</v>
      </c>
      <c r="P79">
        <v>62</v>
      </c>
      <c r="Q79">
        <v>27</v>
      </c>
    </row>
    <row r="80" spans="1:17">
      <c r="A80" t="s">
        <v>136</v>
      </c>
      <c r="B80" t="s">
        <v>137</v>
      </c>
      <c r="C80">
        <v>8</v>
      </c>
      <c r="D80">
        <v>1</v>
      </c>
      <c r="E80">
        <v>3</v>
      </c>
      <c r="G80">
        <v>2</v>
      </c>
      <c r="H80">
        <v>2</v>
      </c>
      <c r="I80">
        <v>4</v>
      </c>
      <c r="K80">
        <v>1</v>
      </c>
      <c r="L80">
        <v>1</v>
      </c>
      <c r="M80">
        <v>2</v>
      </c>
      <c r="O80">
        <v>11</v>
      </c>
      <c r="P80">
        <v>2</v>
      </c>
      <c r="Q80">
        <v>2</v>
      </c>
    </row>
    <row r="81" spans="1:17">
      <c r="A81" t="s">
        <v>138</v>
      </c>
      <c r="B81" t="s">
        <v>139</v>
      </c>
      <c r="C81">
        <v>1076</v>
      </c>
      <c r="D81">
        <v>101</v>
      </c>
      <c r="E81">
        <v>279</v>
      </c>
      <c r="G81">
        <v>301</v>
      </c>
      <c r="H81">
        <v>47</v>
      </c>
      <c r="I81">
        <v>64</v>
      </c>
      <c r="K81">
        <v>2</v>
      </c>
      <c r="L81">
        <v>2</v>
      </c>
      <c r="M81">
        <v>4</v>
      </c>
      <c r="O81">
        <v>1071</v>
      </c>
      <c r="P81">
        <v>223</v>
      </c>
      <c r="Q81">
        <v>173</v>
      </c>
    </row>
    <row r="82" spans="1:17">
      <c r="A82" t="s">
        <v>140</v>
      </c>
      <c r="B82" t="s">
        <v>141</v>
      </c>
      <c r="C82">
        <v>1953</v>
      </c>
      <c r="D82">
        <v>35</v>
      </c>
      <c r="E82">
        <v>106</v>
      </c>
      <c r="G82">
        <v>80</v>
      </c>
      <c r="H82">
        <v>0</v>
      </c>
      <c r="I82">
        <v>5</v>
      </c>
      <c r="K82">
        <v>6</v>
      </c>
      <c r="L82">
        <v>2</v>
      </c>
      <c r="M82">
        <v>4</v>
      </c>
      <c r="O82">
        <v>906</v>
      </c>
      <c r="P82">
        <v>54</v>
      </c>
      <c r="Q82">
        <v>32</v>
      </c>
    </row>
    <row r="83" spans="1:17">
      <c r="A83" t="s">
        <v>142</v>
      </c>
      <c r="B83" t="s">
        <v>143</v>
      </c>
      <c r="C83">
        <v>9</v>
      </c>
      <c r="D83">
        <v>4</v>
      </c>
      <c r="E83">
        <v>6</v>
      </c>
      <c r="G83">
        <v>2</v>
      </c>
      <c r="H83">
        <v>3</v>
      </c>
      <c r="I83">
        <v>4</v>
      </c>
      <c r="K83">
        <v>4</v>
      </c>
      <c r="L83">
        <v>2</v>
      </c>
      <c r="M83">
        <v>6</v>
      </c>
      <c r="O83">
        <v>7</v>
      </c>
      <c r="P83">
        <v>1</v>
      </c>
      <c r="Q83">
        <v>1</v>
      </c>
    </row>
    <row r="84" spans="1:17">
      <c r="A84" t="s">
        <v>144</v>
      </c>
      <c r="B84" t="s">
        <v>145</v>
      </c>
      <c r="C84">
        <v>0</v>
      </c>
      <c r="D84">
        <v>0</v>
      </c>
      <c r="E84">
        <v>5</v>
      </c>
      <c r="G84">
        <v>4</v>
      </c>
      <c r="H84">
        <v>2</v>
      </c>
      <c r="I84">
        <v>4</v>
      </c>
      <c r="K84">
        <v>0</v>
      </c>
      <c r="L84">
        <v>1</v>
      </c>
      <c r="M84">
        <v>2</v>
      </c>
      <c r="O84">
        <v>6</v>
      </c>
      <c r="P84">
        <v>4</v>
      </c>
      <c r="Q84">
        <v>1</v>
      </c>
    </row>
    <row r="85" spans="1:17">
      <c r="A85" t="s">
        <v>146</v>
      </c>
      <c r="B85" t="s">
        <v>147</v>
      </c>
      <c r="C85">
        <v>9</v>
      </c>
      <c r="D85">
        <v>3</v>
      </c>
      <c r="E85">
        <v>11</v>
      </c>
      <c r="G85">
        <v>8</v>
      </c>
      <c r="H85">
        <v>5</v>
      </c>
      <c r="I85">
        <v>10</v>
      </c>
      <c r="K85">
        <v>4</v>
      </c>
      <c r="L85">
        <v>4</v>
      </c>
      <c r="M85">
        <v>5</v>
      </c>
      <c r="O85">
        <v>8</v>
      </c>
      <c r="P85">
        <v>8</v>
      </c>
      <c r="Q85">
        <v>5</v>
      </c>
    </row>
    <row r="86" spans="1:17">
      <c r="A86" t="s">
        <v>148</v>
      </c>
      <c r="B86" t="s">
        <v>149</v>
      </c>
      <c r="C86">
        <v>2452</v>
      </c>
      <c r="D86">
        <v>1706</v>
      </c>
      <c r="E86">
        <v>2400</v>
      </c>
      <c r="G86">
        <v>420</v>
      </c>
      <c r="H86">
        <v>394</v>
      </c>
      <c r="I86">
        <v>510</v>
      </c>
      <c r="K86">
        <v>3</v>
      </c>
      <c r="L86">
        <v>7</v>
      </c>
      <c r="M86">
        <v>5</v>
      </c>
      <c r="O86">
        <v>2667</v>
      </c>
      <c r="P86">
        <v>2903</v>
      </c>
      <c r="Q86">
        <v>640</v>
      </c>
    </row>
    <row r="87" spans="1:17">
      <c r="A87" t="s">
        <v>150</v>
      </c>
      <c r="B87" t="s">
        <v>151</v>
      </c>
      <c r="C87">
        <v>1072</v>
      </c>
      <c r="D87">
        <v>21</v>
      </c>
      <c r="E87">
        <v>91</v>
      </c>
      <c r="G87">
        <v>229</v>
      </c>
      <c r="H87">
        <v>7</v>
      </c>
      <c r="I87">
        <v>6</v>
      </c>
      <c r="K87">
        <v>2</v>
      </c>
      <c r="L87">
        <v>3</v>
      </c>
      <c r="M87">
        <v>2</v>
      </c>
      <c r="O87">
        <v>1212</v>
      </c>
      <c r="P87">
        <v>42</v>
      </c>
      <c r="Q87">
        <v>36</v>
      </c>
    </row>
    <row r="88" spans="1:17">
      <c r="A88" t="s">
        <v>152</v>
      </c>
      <c r="B88" t="s">
        <v>153</v>
      </c>
      <c r="C88">
        <v>7809</v>
      </c>
      <c r="D88">
        <v>1106</v>
      </c>
      <c r="E88">
        <v>448</v>
      </c>
      <c r="G88">
        <v>1215</v>
      </c>
      <c r="H88">
        <v>485</v>
      </c>
      <c r="I88">
        <v>156</v>
      </c>
      <c r="K88">
        <v>21</v>
      </c>
      <c r="L88">
        <v>8</v>
      </c>
      <c r="M88">
        <v>3</v>
      </c>
      <c r="O88">
        <v>8261</v>
      </c>
      <c r="P88">
        <v>1306</v>
      </c>
      <c r="Q88">
        <v>165</v>
      </c>
    </row>
    <row r="89" spans="1:17">
      <c r="A89" t="s">
        <v>154</v>
      </c>
      <c r="B89" t="s">
        <v>155</v>
      </c>
      <c r="C89">
        <v>2950</v>
      </c>
      <c r="D89">
        <v>37</v>
      </c>
      <c r="E89">
        <v>81</v>
      </c>
      <c r="G89">
        <v>760</v>
      </c>
      <c r="H89">
        <v>56</v>
      </c>
      <c r="I89">
        <v>62</v>
      </c>
      <c r="K89">
        <v>15</v>
      </c>
      <c r="L89">
        <v>5</v>
      </c>
      <c r="M89">
        <v>3</v>
      </c>
      <c r="O89">
        <v>4486</v>
      </c>
      <c r="P89">
        <v>518</v>
      </c>
      <c r="Q89">
        <v>90</v>
      </c>
    </row>
    <row r="90" spans="1:17">
      <c r="A90" t="s">
        <v>156</v>
      </c>
      <c r="B90" t="s">
        <v>157</v>
      </c>
      <c r="C90">
        <v>6</v>
      </c>
      <c r="D90">
        <v>2</v>
      </c>
      <c r="E90">
        <v>1</v>
      </c>
      <c r="G90">
        <v>1</v>
      </c>
      <c r="H90">
        <v>0</v>
      </c>
      <c r="I90">
        <v>4</v>
      </c>
      <c r="K90">
        <v>0</v>
      </c>
      <c r="L90">
        <v>0</v>
      </c>
      <c r="M90">
        <v>3</v>
      </c>
      <c r="O90">
        <v>4</v>
      </c>
      <c r="P90">
        <v>2</v>
      </c>
      <c r="Q90">
        <v>1</v>
      </c>
    </row>
  </sheetData>
  <mergeCells count="4">
    <mergeCell ref="C2:E2"/>
    <mergeCell ref="G2:I2"/>
    <mergeCell ref="K2:M2"/>
    <mergeCell ref="O2:Q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79"/>
  <sheetViews>
    <sheetView tabSelected="1" topLeftCell="F39" workbookViewId="0">
      <selection activeCell="P77" sqref="P77"/>
    </sheetView>
  </sheetViews>
  <sheetFormatPr baseColWidth="10" defaultColWidth="8.83203125" defaultRowHeight="14" x14ac:dyDescent="0"/>
  <cols>
    <col min="2" max="2" width="29" customWidth="1"/>
    <col min="3" max="8" width="11.6640625" customWidth="1"/>
    <col min="9" max="9" width="9.83203125" customWidth="1"/>
    <col min="10" max="15" width="11.6640625" customWidth="1"/>
    <col min="16" max="16" width="7.1640625" customWidth="1"/>
    <col min="17" max="22" width="11.6640625" customWidth="1"/>
    <col min="24" max="26" width="11.6640625" customWidth="1"/>
    <col min="27" max="27" width="7.1640625" customWidth="1"/>
  </cols>
  <sheetData>
    <row r="2" spans="1:27" s="1" customFormat="1" ht="18">
      <c r="A2" s="1" t="s">
        <v>0</v>
      </c>
      <c r="C2" s="26" t="s">
        <v>163</v>
      </c>
      <c r="D2" s="26"/>
      <c r="E2" s="26"/>
      <c r="F2" s="26" t="s">
        <v>168</v>
      </c>
      <c r="G2" s="26"/>
      <c r="H2" s="26"/>
      <c r="J2" s="27" t="s">
        <v>158</v>
      </c>
      <c r="K2" s="27"/>
      <c r="L2" s="27"/>
      <c r="M2" s="27" t="s">
        <v>171</v>
      </c>
      <c r="N2" s="27"/>
      <c r="O2" s="27"/>
      <c r="Q2" s="29" t="s">
        <v>165</v>
      </c>
      <c r="R2" s="29"/>
      <c r="S2" s="29"/>
      <c r="T2" s="29" t="s">
        <v>172</v>
      </c>
      <c r="U2" s="29"/>
      <c r="V2" s="29"/>
      <c r="X2" s="28" t="s">
        <v>164</v>
      </c>
      <c r="Y2" s="28"/>
      <c r="Z2" s="28"/>
    </row>
    <row r="3" spans="1:27" s="3" customFormat="1" ht="43" thickBot="1">
      <c r="A3" s="2" t="s">
        <v>159</v>
      </c>
      <c r="C3" s="4" t="s">
        <v>160</v>
      </c>
      <c r="D3" s="5" t="s">
        <v>161</v>
      </c>
      <c r="E3" s="6" t="s">
        <v>162</v>
      </c>
      <c r="F3" s="4" t="s">
        <v>160</v>
      </c>
      <c r="G3" s="5" t="s">
        <v>161</v>
      </c>
      <c r="H3" s="12" t="s">
        <v>169</v>
      </c>
      <c r="I3" s="15" t="s">
        <v>170</v>
      </c>
      <c r="J3" s="4" t="s">
        <v>160</v>
      </c>
      <c r="K3" s="5" t="s">
        <v>161</v>
      </c>
      <c r="L3" s="6" t="s">
        <v>162</v>
      </c>
      <c r="M3" s="4" t="s">
        <v>160</v>
      </c>
      <c r="N3" s="5" t="s">
        <v>161</v>
      </c>
      <c r="O3" s="12" t="s">
        <v>169</v>
      </c>
      <c r="P3" s="15" t="s">
        <v>170</v>
      </c>
      <c r="Q3" s="4" t="s">
        <v>160</v>
      </c>
      <c r="R3" s="5" t="s">
        <v>161</v>
      </c>
      <c r="S3" s="6" t="s">
        <v>162</v>
      </c>
      <c r="T3" s="4" t="s">
        <v>160</v>
      </c>
      <c r="U3" s="5" t="s">
        <v>161</v>
      </c>
      <c r="V3" s="12" t="s">
        <v>169</v>
      </c>
      <c r="W3" s="15" t="s">
        <v>170</v>
      </c>
      <c r="X3" s="4" t="s">
        <v>160</v>
      </c>
      <c r="Y3" s="5" t="s">
        <v>161</v>
      </c>
      <c r="Z3" s="6" t="s">
        <v>162</v>
      </c>
      <c r="AA3" s="7"/>
    </row>
    <row r="4" spans="1:27" hidden="1"/>
    <row r="5" spans="1:27" hidden="1">
      <c r="A5" t="s">
        <v>18</v>
      </c>
      <c r="B5" t="s">
        <v>19</v>
      </c>
      <c r="C5">
        <v>27434</v>
      </c>
      <c r="D5">
        <v>20746</v>
      </c>
      <c r="E5">
        <v>59835</v>
      </c>
      <c r="J5">
        <v>34179</v>
      </c>
      <c r="K5">
        <v>38493</v>
      </c>
      <c r="L5">
        <v>57397</v>
      </c>
      <c r="Q5">
        <v>26379</v>
      </c>
      <c r="R5">
        <v>40604</v>
      </c>
      <c r="S5">
        <v>34740</v>
      </c>
      <c r="X5">
        <v>27574</v>
      </c>
      <c r="Y5">
        <v>37931</v>
      </c>
      <c r="Z5">
        <v>42991</v>
      </c>
    </row>
    <row r="6" spans="1:27" hidden="1">
      <c r="A6" t="s">
        <v>20</v>
      </c>
      <c r="B6" t="s">
        <v>21</v>
      </c>
      <c r="C6">
        <v>8008</v>
      </c>
      <c r="D6">
        <v>6063</v>
      </c>
      <c r="E6">
        <v>18092</v>
      </c>
      <c r="J6">
        <v>10213</v>
      </c>
      <c r="K6">
        <v>11304</v>
      </c>
      <c r="L6">
        <v>16243</v>
      </c>
      <c r="Q6">
        <v>8384</v>
      </c>
      <c r="R6">
        <v>12806</v>
      </c>
      <c r="S6">
        <v>10342</v>
      </c>
      <c r="X6">
        <v>8644</v>
      </c>
      <c r="Y6">
        <v>11745</v>
      </c>
      <c r="Z6">
        <v>13748</v>
      </c>
    </row>
    <row r="7" spans="1:27" hidden="1">
      <c r="A7" t="s">
        <v>22</v>
      </c>
      <c r="B7" t="s">
        <v>23</v>
      </c>
      <c r="C7">
        <v>1989</v>
      </c>
      <c r="D7">
        <v>1435</v>
      </c>
      <c r="E7">
        <v>4371</v>
      </c>
      <c r="J7">
        <v>2576</v>
      </c>
      <c r="K7">
        <v>2925</v>
      </c>
      <c r="L7">
        <v>4165</v>
      </c>
      <c r="Q7">
        <v>2050</v>
      </c>
      <c r="R7">
        <v>3172</v>
      </c>
      <c r="S7">
        <v>2548</v>
      </c>
      <c r="X7">
        <v>2189</v>
      </c>
      <c r="Y7">
        <v>2831</v>
      </c>
      <c r="Z7">
        <v>3299</v>
      </c>
    </row>
    <row r="8" spans="1:27" hidden="1">
      <c r="A8" t="s">
        <v>24</v>
      </c>
      <c r="B8" t="s">
        <v>25</v>
      </c>
      <c r="C8">
        <v>540</v>
      </c>
      <c r="D8">
        <v>425</v>
      </c>
      <c r="E8">
        <v>1181</v>
      </c>
      <c r="J8">
        <v>712</v>
      </c>
      <c r="K8">
        <v>804</v>
      </c>
      <c r="L8">
        <v>1169</v>
      </c>
      <c r="Q8">
        <v>605</v>
      </c>
      <c r="R8">
        <v>874</v>
      </c>
      <c r="S8">
        <v>720</v>
      </c>
      <c r="X8">
        <v>624</v>
      </c>
      <c r="Y8">
        <v>797</v>
      </c>
      <c r="Z8">
        <v>848</v>
      </c>
    </row>
    <row r="9" spans="1:27" hidden="1">
      <c r="A9" t="s">
        <v>26</v>
      </c>
      <c r="B9" t="s">
        <v>27</v>
      </c>
      <c r="C9">
        <v>310</v>
      </c>
      <c r="D9">
        <v>258</v>
      </c>
      <c r="E9">
        <v>734</v>
      </c>
      <c r="J9">
        <v>439</v>
      </c>
      <c r="K9">
        <v>469</v>
      </c>
      <c r="L9">
        <v>663</v>
      </c>
      <c r="Q9">
        <v>375</v>
      </c>
      <c r="R9">
        <v>492</v>
      </c>
      <c r="S9">
        <v>454</v>
      </c>
      <c r="X9">
        <v>359</v>
      </c>
      <c r="Y9">
        <v>468</v>
      </c>
      <c r="Z9">
        <v>485</v>
      </c>
    </row>
    <row r="10" spans="1:27" hidden="1">
      <c r="A10" t="s">
        <v>28</v>
      </c>
      <c r="B10" t="s">
        <v>29</v>
      </c>
      <c r="C10">
        <v>107</v>
      </c>
      <c r="D10">
        <v>64</v>
      </c>
      <c r="E10">
        <v>245</v>
      </c>
      <c r="J10">
        <v>157</v>
      </c>
      <c r="K10">
        <v>151</v>
      </c>
      <c r="L10">
        <v>267</v>
      </c>
      <c r="Q10">
        <v>120</v>
      </c>
      <c r="R10">
        <v>163</v>
      </c>
      <c r="S10">
        <v>143</v>
      </c>
      <c r="X10">
        <v>112</v>
      </c>
      <c r="Y10">
        <v>162</v>
      </c>
      <c r="Z10">
        <v>164</v>
      </c>
    </row>
    <row r="11" spans="1:27" hidden="1"/>
    <row r="12" spans="1:27" hidden="1">
      <c r="A12" t="s">
        <v>30</v>
      </c>
      <c r="B12" t="s">
        <v>31</v>
      </c>
      <c r="C12">
        <v>23</v>
      </c>
      <c r="D12">
        <v>13</v>
      </c>
      <c r="E12" s="11">
        <v>44</v>
      </c>
      <c r="F12" s="11"/>
      <c r="G12" s="11"/>
      <c r="H12" s="11"/>
      <c r="J12" s="11">
        <v>22</v>
      </c>
      <c r="K12" s="11">
        <v>23</v>
      </c>
      <c r="L12" s="11">
        <v>38</v>
      </c>
      <c r="M12" s="11"/>
      <c r="N12" s="11"/>
      <c r="O12" s="11"/>
      <c r="P12" s="11"/>
      <c r="Q12" s="11">
        <v>21</v>
      </c>
      <c r="R12" s="11">
        <v>32</v>
      </c>
      <c r="S12" s="11">
        <v>25</v>
      </c>
      <c r="X12" s="11">
        <v>13</v>
      </c>
      <c r="Y12" s="11">
        <v>35</v>
      </c>
      <c r="Z12" s="11">
        <v>33</v>
      </c>
      <c r="AA12" s="11"/>
    </row>
    <row r="13" spans="1:27" hidden="1">
      <c r="A13" t="s">
        <v>32</v>
      </c>
      <c r="B13" t="s">
        <v>33</v>
      </c>
      <c r="C13">
        <v>5</v>
      </c>
      <c r="D13">
        <v>2</v>
      </c>
      <c r="E13" s="11">
        <v>15</v>
      </c>
      <c r="F13" s="11"/>
      <c r="G13" s="11"/>
      <c r="H13" s="11"/>
      <c r="J13" s="11">
        <v>12</v>
      </c>
      <c r="K13" s="11">
        <v>9</v>
      </c>
      <c r="L13" s="11">
        <v>14</v>
      </c>
      <c r="M13" s="11"/>
      <c r="N13" s="11"/>
      <c r="O13" s="11"/>
      <c r="P13" s="11"/>
      <c r="Q13" s="11">
        <v>9</v>
      </c>
      <c r="R13" s="11">
        <v>9</v>
      </c>
      <c r="S13" s="11">
        <v>6</v>
      </c>
      <c r="X13" s="11">
        <v>5</v>
      </c>
      <c r="Y13" s="11">
        <v>16</v>
      </c>
      <c r="Z13" s="11">
        <v>8</v>
      </c>
      <c r="AA13" s="11"/>
    </row>
    <row r="14" spans="1:27" hidden="1">
      <c r="A14" t="s">
        <v>34</v>
      </c>
      <c r="B14" t="s">
        <v>35</v>
      </c>
      <c r="C14">
        <v>7</v>
      </c>
      <c r="D14">
        <v>2</v>
      </c>
      <c r="E14" s="11">
        <v>8</v>
      </c>
      <c r="F14" s="11"/>
      <c r="G14" s="11"/>
      <c r="H14" s="11"/>
      <c r="J14" s="11">
        <v>3</v>
      </c>
      <c r="K14" s="11">
        <v>2</v>
      </c>
      <c r="L14" s="11">
        <v>8</v>
      </c>
      <c r="M14" s="11"/>
      <c r="N14" s="11"/>
      <c r="O14" s="11"/>
      <c r="P14" s="11"/>
      <c r="Q14" s="11">
        <v>6</v>
      </c>
      <c r="R14" s="11">
        <v>6</v>
      </c>
      <c r="S14" s="11">
        <v>3</v>
      </c>
      <c r="X14" s="11">
        <v>2</v>
      </c>
      <c r="Y14" s="11">
        <v>4</v>
      </c>
      <c r="Z14" s="11">
        <v>9</v>
      </c>
      <c r="AA14" s="11"/>
    </row>
    <row r="15" spans="1:27" hidden="1">
      <c r="A15" t="s">
        <v>36</v>
      </c>
      <c r="B15" t="s">
        <v>37</v>
      </c>
      <c r="C15">
        <v>3</v>
      </c>
      <c r="D15">
        <v>1</v>
      </c>
      <c r="E15" s="11">
        <v>13</v>
      </c>
      <c r="F15" s="11"/>
      <c r="G15" s="11"/>
      <c r="H15" s="11"/>
      <c r="J15" s="11">
        <v>3</v>
      </c>
      <c r="K15" s="11">
        <v>9</v>
      </c>
      <c r="L15" s="11">
        <v>8</v>
      </c>
      <c r="M15" s="11"/>
      <c r="N15" s="11"/>
      <c r="O15" s="11"/>
      <c r="P15" s="11"/>
      <c r="Q15" s="11">
        <v>4</v>
      </c>
      <c r="R15" s="11">
        <v>2</v>
      </c>
      <c r="S15" s="11">
        <v>6</v>
      </c>
      <c r="X15" s="11">
        <v>4</v>
      </c>
      <c r="Y15" s="11">
        <v>4</v>
      </c>
      <c r="Z15" s="11">
        <v>4</v>
      </c>
      <c r="AA15" s="11"/>
    </row>
    <row r="16" spans="1:27" hidden="1">
      <c r="A16" t="s">
        <v>38</v>
      </c>
      <c r="B16" t="s">
        <v>39</v>
      </c>
      <c r="C16">
        <v>12</v>
      </c>
      <c r="D16">
        <v>11</v>
      </c>
      <c r="E16" s="11">
        <v>25</v>
      </c>
      <c r="F16" s="11"/>
      <c r="G16" s="11"/>
      <c r="H16" s="11"/>
      <c r="J16" s="11">
        <v>25</v>
      </c>
      <c r="K16" s="11">
        <v>12</v>
      </c>
      <c r="L16" s="11">
        <v>42</v>
      </c>
      <c r="M16" s="11"/>
      <c r="N16" s="11"/>
      <c r="O16" s="11"/>
      <c r="P16" s="11"/>
      <c r="Q16" s="11">
        <v>16</v>
      </c>
      <c r="R16" s="11">
        <v>25</v>
      </c>
      <c r="S16" s="11">
        <v>31</v>
      </c>
      <c r="X16" s="11">
        <v>21</v>
      </c>
      <c r="Y16" s="11">
        <v>17</v>
      </c>
      <c r="Z16" s="11">
        <v>19</v>
      </c>
      <c r="AA16" s="11"/>
    </row>
    <row r="17" spans="1:27" hidden="1">
      <c r="A17" t="s">
        <v>40</v>
      </c>
      <c r="B17" t="s">
        <v>41</v>
      </c>
      <c r="C17">
        <v>21</v>
      </c>
      <c r="D17">
        <v>8</v>
      </c>
      <c r="E17" s="11">
        <v>26</v>
      </c>
      <c r="F17" s="11"/>
      <c r="G17" s="11"/>
      <c r="H17" s="11"/>
      <c r="J17" s="11">
        <v>8</v>
      </c>
      <c r="K17" s="11">
        <v>9</v>
      </c>
      <c r="L17" s="11">
        <v>23</v>
      </c>
      <c r="M17" s="11"/>
      <c r="N17" s="11"/>
      <c r="O17" s="11"/>
      <c r="P17" s="11"/>
      <c r="Q17" s="11">
        <v>16</v>
      </c>
      <c r="R17" s="11">
        <v>21</v>
      </c>
      <c r="S17" s="11">
        <v>12</v>
      </c>
      <c r="X17" s="11">
        <v>18</v>
      </c>
      <c r="Y17" s="11">
        <v>16</v>
      </c>
      <c r="Z17" s="11">
        <v>29</v>
      </c>
      <c r="AA17" s="11"/>
    </row>
    <row r="18" spans="1:27" hidden="1">
      <c r="A18" t="s">
        <v>42</v>
      </c>
      <c r="B18" t="s">
        <v>43</v>
      </c>
      <c r="C18">
        <v>45</v>
      </c>
      <c r="D18">
        <v>28</v>
      </c>
      <c r="E18">
        <v>79</v>
      </c>
      <c r="J18">
        <v>48</v>
      </c>
      <c r="K18">
        <v>58</v>
      </c>
      <c r="L18">
        <v>88</v>
      </c>
      <c r="Q18">
        <v>46</v>
      </c>
      <c r="R18" s="11">
        <v>49</v>
      </c>
      <c r="S18" s="11">
        <v>53</v>
      </c>
      <c r="T18" s="11"/>
      <c r="X18">
        <v>61</v>
      </c>
      <c r="Y18" s="11">
        <v>52</v>
      </c>
      <c r="Z18">
        <v>64</v>
      </c>
    </row>
    <row r="19" spans="1:27" hidden="1">
      <c r="A19" t="s">
        <v>44</v>
      </c>
      <c r="B19" t="s">
        <v>45</v>
      </c>
      <c r="C19">
        <v>5</v>
      </c>
      <c r="D19">
        <v>1</v>
      </c>
      <c r="E19" s="11">
        <v>13</v>
      </c>
      <c r="F19" s="11"/>
      <c r="G19" s="11"/>
      <c r="H19" s="11"/>
      <c r="J19" s="11">
        <v>8</v>
      </c>
      <c r="K19" s="11">
        <v>4</v>
      </c>
      <c r="L19" s="11">
        <v>7</v>
      </c>
      <c r="M19" s="11"/>
      <c r="N19" s="11"/>
      <c r="O19" s="11"/>
      <c r="P19" s="11"/>
      <c r="Q19" s="11">
        <v>7</v>
      </c>
      <c r="R19" s="11">
        <v>8</v>
      </c>
      <c r="S19" s="11">
        <v>3</v>
      </c>
      <c r="X19" s="11">
        <v>6</v>
      </c>
      <c r="Y19" s="11">
        <v>8</v>
      </c>
      <c r="Z19" s="11">
        <v>14</v>
      </c>
      <c r="AA19" s="11"/>
    </row>
    <row r="20" spans="1:27" hidden="1"/>
    <row r="21" spans="1:27" hidden="1">
      <c r="B21" s="8" t="s">
        <v>166</v>
      </c>
      <c r="C21" s="10">
        <f>AVERAGE(C12:C19)+2*STDEV(C12:C19)</f>
        <v>43.579223889307841</v>
      </c>
      <c r="D21" s="10">
        <f t="shared" ref="D21:S21" si="0">AVERAGE(D12:D19)+2*STDEV(D12:D19)</f>
        <v>26.820329637815878</v>
      </c>
      <c r="E21" s="10">
        <f t="shared" si="0"/>
        <v>75.015367899649306</v>
      </c>
      <c r="F21" s="10"/>
      <c r="G21" s="10"/>
      <c r="H21" s="10"/>
      <c r="I21" s="10"/>
      <c r="J21" s="10">
        <f t="shared" si="0"/>
        <v>46.577539185709014</v>
      </c>
      <c r="K21" s="10">
        <f t="shared" si="0"/>
        <v>52.125030682363104</v>
      </c>
      <c r="L21" s="10">
        <f t="shared" si="0"/>
        <v>83.822431513549986</v>
      </c>
      <c r="M21" s="10"/>
      <c r="N21" s="10"/>
      <c r="O21" s="10"/>
      <c r="P21" s="10"/>
      <c r="Q21" s="10">
        <f t="shared" si="0"/>
        <v>42.858120591347166</v>
      </c>
      <c r="R21" s="10">
        <f t="shared" si="0"/>
        <v>50.964265762164558</v>
      </c>
      <c r="S21" s="10">
        <f t="shared" si="0"/>
        <v>52.942842619020745</v>
      </c>
      <c r="X21" s="10">
        <f>AVERAGE(X12:X19)+2*STDEV(X12:X19)</f>
        <v>54.968766214109365</v>
      </c>
      <c r="Y21" s="10">
        <f>AVERAGE(Y12:Y19)+2*STDEV(Y12:Y19)</f>
        <v>52.278049393384997</v>
      </c>
      <c r="Z21" s="10">
        <f>AVERAGE(Z12:Z19)+2*STDEV(Z12:Z19)</f>
        <v>61.735552391021223</v>
      </c>
      <c r="AA21" s="10"/>
    </row>
    <row r="22" spans="1:27" hidden="1">
      <c r="B22" s="9" t="s">
        <v>167</v>
      </c>
    </row>
    <row r="23" spans="1:27" hidden="1"/>
    <row r="24" spans="1:27">
      <c r="A24" t="s">
        <v>46</v>
      </c>
      <c r="B24" t="s">
        <v>47</v>
      </c>
      <c r="C24" s="17">
        <v>4</v>
      </c>
      <c r="D24" s="17">
        <v>1</v>
      </c>
      <c r="E24" s="17">
        <v>8</v>
      </c>
      <c r="F24" s="17">
        <f>C24-E24</f>
        <v>-4</v>
      </c>
      <c r="G24" s="17">
        <f>D24-E24</f>
        <v>-7</v>
      </c>
      <c r="H24" s="18">
        <f>E24/C24</f>
        <v>2</v>
      </c>
      <c r="I24" s="19">
        <f>G24/F24</f>
        <v>1.75</v>
      </c>
      <c r="J24" s="20">
        <v>2</v>
      </c>
      <c r="K24" s="20">
        <v>2</v>
      </c>
      <c r="L24" s="20">
        <v>2</v>
      </c>
      <c r="M24" s="20">
        <f>J24-L24</f>
        <v>0</v>
      </c>
      <c r="N24" s="20">
        <f>K24-L24</f>
        <v>0</v>
      </c>
      <c r="O24" s="23">
        <f>L24/J24</f>
        <v>1</v>
      </c>
      <c r="P24" s="23" t="e">
        <f>N24/M24</f>
        <v>#DIV/0!</v>
      </c>
      <c r="Q24" s="17">
        <v>10</v>
      </c>
      <c r="R24" s="17">
        <v>14</v>
      </c>
      <c r="S24" s="17">
        <v>1</v>
      </c>
      <c r="T24" s="17">
        <f>Q24-S24</f>
        <v>9</v>
      </c>
      <c r="U24" s="17">
        <f>R24-S24</f>
        <v>13</v>
      </c>
      <c r="V24" s="25">
        <f>S24/Q24</f>
        <v>0.1</v>
      </c>
      <c r="W24" s="25">
        <f>U24/T24</f>
        <v>1.4444444444444444</v>
      </c>
      <c r="X24">
        <v>3</v>
      </c>
      <c r="Y24">
        <v>6</v>
      </c>
      <c r="Z24">
        <v>7</v>
      </c>
    </row>
    <row r="25" spans="1:27">
      <c r="A25" t="s">
        <v>48</v>
      </c>
      <c r="B25" t="s">
        <v>49</v>
      </c>
      <c r="C25" s="17">
        <v>262</v>
      </c>
      <c r="D25" s="17">
        <v>192</v>
      </c>
      <c r="E25" s="17">
        <v>706</v>
      </c>
      <c r="F25" s="17">
        <f t="shared" ref="F25:F26" si="1">C25-E25</f>
        <v>-444</v>
      </c>
      <c r="G25" s="17">
        <f t="shared" ref="G25:G26" si="2">D25-E25</f>
        <v>-514</v>
      </c>
      <c r="H25" s="18">
        <f t="shared" ref="H25:H26" si="3">E25/C25</f>
        <v>2.6946564885496183</v>
      </c>
      <c r="I25" s="19">
        <f t="shared" ref="I25:I78" si="4">G25/F25</f>
        <v>1.1576576576576576</v>
      </c>
      <c r="J25" s="20">
        <v>2</v>
      </c>
      <c r="K25" s="20">
        <v>4</v>
      </c>
      <c r="L25" s="20">
        <v>1</v>
      </c>
      <c r="M25" s="20">
        <f t="shared" ref="M25:M79" si="5">J25-L25</f>
        <v>1</v>
      </c>
      <c r="N25" s="20">
        <f t="shared" ref="N25:N79" si="6">K25-L25</f>
        <v>3</v>
      </c>
      <c r="O25" s="23">
        <f t="shared" ref="O25:O79" si="7">L25/J25</f>
        <v>0.5</v>
      </c>
      <c r="P25" s="23">
        <f t="shared" ref="P25:P79" si="8">N25/M25</f>
        <v>3</v>
      </c>
      <c r="Q25">
        <v>399</v>
      </c>
      <c r="R25">
        <v>170</v>
      </c>
      <c r="S25">
        <v>118</v>
      </c>
      <c r="T25">
        <f t="shared" ref="T25:T79" si="9">Q25-S25</f>
        <v>281</v>
      </c>
      <c r="U25">
        <f t="shared" ref="U25:U79" si="10">R25-S25</f>
        <v>52</v>
      </c>
      <c r="V25" s="24">
        <f t="shared" ref="V25:V79" si="11">S25/Q25</f>
        <v>0.2957393483709273</v>
      </c>
      <c r="W25" s="24">
        <f t="shared" ref="W25:W79" si="12">U25/T25</f>
        <v>0.18505338078291814</v>
      </c>
      <c r="X25">
        <v>4</v>
      </c>
      <c r="Y25">
        <v>0</v>
      </c>
      <c r="Z25">
        <v>6</v>
      </c>
    </row>
    <row r="26" spans="1:27">
      <c r="A26" t="s">
        <v>50</v>
      </c>
      <c r="B26" t="s">
        <v>51</v>
      </c>
      <c r="C26">
        <v>1965</v>
      </c>
      <c r="D26">
        <v>35</v>
      </c>
      <c r="E26">
        <v>80</v>
      </c>
      <c r="F26">
        <f t="shared" si="1"/>
        <v>1885</v>
      </c>
      <c r="G26">
        <f t="shared" si="2"/>
        <v>-45</v>
      </c>
      <c r="H26" s="14">
        <f t="shared" si="3"/>
        <v>4.0712468193384227E-2</v>
      </c>
      <c r="I26" s="16">
        <f t="shared" si="4"/>
        <v>-2.3872679045092837E-2</v>
      </c>
      <c r="J26">
        <v>377</v>
      </c>
      <c r="K26">
        <v>84</v>
      </c>
      <c r="L26">
        <v>92</v>
      </c>
      <c r="M26">
        <f t="shared" si="5"/>
        <v>285</v>
      </c>
      <c r="N26">
        <f t="shared" si="6"/>
        <v>-8</v>
      </c>
      <c r="O26" s="13">
        <f t="shared" si="7"/>
        <v>0.24403183023872679</v>
      </c>
      <c r="P26" s="13">
        <f t="shared" si="8"/>
        <v>-2.8070175438596492E-2</v>
      </c>
      <c r="Q26">
        <v>2181</v>
      </c>
      <c r="R26">
        <v>50</v>
      </c>
      <c r="S26">
        <v>50</v>
      </c>
      <c r="T26">
        <f t="shared" si="9"/>
        <v>2131</v>
      </c>
      <c r="U26">
        <f t="shared" si="10"/>
        <v>0</v>
      </c>
      <c r="V26" s="24">
        <f t="shared" si="11"/>
        <v>2.2925263640531865E-2</v>
      </c>
      <c r="W26" s="24">
        <f t="shared" si="12"/>
        <v>0</v>
      </c>
      <c r="X26">
        <v>4</v>
      </c>
      <c r="Y26">
        <v>4</v>
      </c>
      <c r="Z26">
        <v>3</v>
      </c>
    </row>
    <row r="27" spans="1:27">
      <c r="A27" t="s">
        <v>52</v>
      </c>
      <c r="B27" t="s">
        <v>53</v>
      </c>
      <c r="C27">
        <v>1334</v>
      </c>
      <c r="D27">
        <v>94</v>
      </c>
      <c r="E27">
        <v>261</v>
      </c>
      <c r="F27">
        <f t="shared" ref="F27:F78" si="13">C27-E27</f>
        <v>1073</v>
      </c>
      <c r="G27">
        <f t="shared" ref="G27:G78" si="14">D27-E27</f>
        <v>-167</v>
      </c>
      <c r="H27" s="14">
        <f t="shared" ref="H27:H78" si="15">E27/C27</f>
        <v>0.19565217391304349</v>
      </c>
      <c r="I27" s="16">
        <f t="shared" si="4"/>
        <v>-0.15563839701770738</v>
      </c>
      <c r="J27" s="20">
        <v>271</v>
      </c>
      <c r="K27" s="20">
        <v>171</v>
      </c>
      <c r="L27" s="20">
        <v>236</v>
      </c>
      <c r="M27" s="20">
        <f t="shared" si="5"/>
        <v>35</v>
      </c>
      <c r="N27" s="20">
        <f t="shared" si="6"/>
        <v>-65</v>
      </c>
      <c r="O27" s="23">
        <f t="shared" si="7"/>
        <v>0.87084870848708484</v>
      </c>
      <c r="P27" s="23">
        <f t="shared" si="8"/>
        <v>-1.8571428571428572</v>
      </c>
      <c r="Q27">
        <v>1316</v>
      </c>
      <c r="R27">
        <v>46</v>
      </c>
      <c r="S27">
        <v>52</v>
      </c>
      <c r="T27">
        <f t="shared" si="9"/>
        <v>1264</v>
      </c>
      <c r="U27">
        <f t="shared" si="10"/>
        <v>-6</v>
      </c>
      <c r="V27" s="24">
        <f t="shared" si="11"/>
        <v>3.9513677811550151E-2</v>
      </c>
      <c r="W27" s="24">
        <f t="shared" si="12"/>
        <v>-4.7468354430379748E-3</v>
      </c>
      <c r="X27">
        <v>2</v>
      </c>
      <c r="Y27">
        <v>1</v>
      </c>
      <c r="Z27">
        <v>1</v>
      </c>
    </row>
    <row r="28" spans="1:27">
      <c r="A28" t="s">
        <v>54</v>
      </c>
      <c r="B28" t="s">
        <v>55</v>
      </c>
      <c r="C28" s="17">
        <v>1056</v>
      </c>
      <c r="D28" s="17">
        <v>716</v>
      </c>
      <c r="E28" s="17">
        <v>2482</v>
      </c>
      <c r="F28" s="17">
        <f t="shared" si="13"/>
        <v>-1426</v>
      </c>
      <c r="G28" s="17">
        <f t="shared" si="14"/>
        <v>-1766</v>
      </c>
      <c r="H28" s="18">
        <f t="shared" si="15"/>
        <v>2.3503787878787881</v>
      </c>
      <c r="I28" s="19">
        <f t="shared" si="4"/>
        <v>1.238429172510519</v>
      </c>
      <c r="J28">
        <v>164</v>
      </c>
      <c r="K28">
        <v>22</v>
      </c>
      <c r="L28">
        <v>23</v>
      </c>
      <c r="M28">
        <f t="shared" si="5"/>
        <v>141</v>
      </c>
      <c r="N28">
        <f t="shared" si="6"/>
        <v>-1</v>
      </c>
      <c r="O28" s="13">
        <f t="shared" si="7"/>
        <v>0.1402439024390244</v>
      </c>
      <c r="P28" s="13">
        <f t="shared" si="8"/>
        <v>-7.0921985815602835E-3</v>
      </c>
      <c r="Q28" s="17">
        <v>1165</v>
      </c>
      <c r="R28" s="17">
        <v>874</v>
      </c>
      <c r="S28" s="17">
        <v>548</v>
      </c>
      <c r="T28" s="17">
        <f t="shared" si="9"/>
        <v>617</v>
      </c>
      <c r="U28" s="17">
        <f t="shared" si="10"/>
        <v>326</v>
      </c>
      <c r="V28" s="25">
        <f t="shared" si="11"/>
        <v>0.47038626609442058</v>
      </c>
      <c r="W28" s="25">
        <f t="shared" si="12"/>
        <v>0.52836304700162073</v>
      </c>
      <c r="X28">
        <v>4</v>
      </c>
      <c r="Y28">
        <v>2</v>
      </c>
      <c r="Z28">
        <v>2</v>
      </c>
    </row>
    <row r="29" spans="1:27">
      <c r="A29" t="s">
        <v>56</v>
      </c>
      <c r="B29" t="s">
        <v>57</v>
      </c>
      <c r="C29">
        <v>2990</v>
      </c>
      <c r="D29">
        <v>81</v>
      </c>
      <c r="E29">
        <v>304</v>
      </c>
      <c r="F29">
        <f t="shared" si="13"/>
        <v>2686</v>
      </c>
      <c r="G29">
        <f t="shared" si="14"/>
        <v>-223</v>
      </c>
      <c r="H29" s="14">
        <f t="shared" si="15"/>
        <v>0.10167224080267559</v>
      </c>
      <c r="I29" s="16">
        <f t="shared" si="4"/>
        <v>-8.3023082650781829E-2</v>
      </c>
      <c r="J29" s="20">
        <v>652</v>
      </c>
      <c r="K29" s="20">
        <v>246</v>
      </c>
      <c r="L29" s="20">
        <v>261</v>
      </c>
      <c r="M29" s="20">
        <f t="shared" si="5"/>
        <v>391</v>
      </c>
      <c r="N29" s="20">
        <f t="shared" si="6"/>
        <v>-15</v>
      </c>
      <c r="O29" s="23">
        <f t="shared" si="7"/>
        <v>0.40030674846625769</v>
      </c>
      <c r="P29" s="23">
        <f t="shared" si="8"/>
        <v>-3.8363171355498722E-2</v>
      </c>
      <c r="Q29">
        <v>3395</v>
      </c>
      <c r="R29">
        <v>383</v>
      </c>
      <c r="S29">
        <v>286</v>
      </c>
      <c r="T29">
        <f t="shared" si="9"/>
        <v>3109</v>
      </c>
      <c r="U29">
        <f t="shared" si="10"/>
        <v>97</v>
      </c>
      <c r="V29" s="24">
        <f t="shared" si="11"/>
        <v>8.4241531664212083E-2</v>
      </c>
      <c r="W29" s="24">
        <f t="shared" si="12"/>
        <v>3.1199742682534577E-2</v>
      </c>
      <c r="X29">
        <v>11</v>
      </c>
      <c r="Y29">
        <v>3</v>
      </c>
      <c r="Z29">
        <v>5</v>
      </c>
    </row>
    <row r="30" spans="1:27">
      <c r="A30" t="s">
        <v>58</v>
      </c>
      <c r="B30" t="s">
        <v>59</v>
      </c>
      <c r="C30" s="17">
        <v>337</v>
      </c>
      <c r="D30" s="17">
        <v>25</v>
      </c>
      <c r="E30" s="17">
        <v>87</v>
      </c>
      <c r="F30" s="17">
        <f t="shared" si="13"/>
        <v>250</v>
      </c>
      <c r="G30" s="17">
        <f t="shared" si="14"/>
        <v>-62</v>
      </c>
      <c r="H30" s="18">
        <f t="shared" si="15"/>
        <v>0.25816023738872401</v>
      </c>
      <c r="I30" s="19">
        <f t="shared" si="4"/>
        <v>-0.248</v>
      </c>
      <c r="J30">
        <v>106</v>
      </c>
      <c r="K30">
        <v>9</v>
      </c>
      <c r="L30">
        <v>4</v>
      </c>
      <c r="M30">
        <f t="shared" si="5"/>
        <v>102</v>
      </c>
      <c r="N30">
        <f t="shared" si="6"/>
        <v>5</v>
      </c>
      <c r="O30" s="13">
        <f t="shared" si="7"/>
        <v>3.7735849056603772E-2</v>
      </c>
      <c r="P30" s="13">
        <f t="shared" si="8"/>
        <v>4.9019607843137254E-2</v>
      </c>
      <c r="Q30">
        <v>503</v>
      </c>
      <c r="R30">
        <v>50</v>
      </c>
      <c r="S30">
        <v>27</v>
      </c>
      <c r="T30">
        <f t="shared" si="9"/>
        <v>476</v>
      </c>
      <c r="U30">
        <f t="shared" si="10"/>
        <v>23</v>
      </c>
      <c r="V30" s="24">
        <f t="shared" si="11"/>
        <v>5.3677932405566599E-2</v>
      </c>
      <c r="W30" s="24">
        <f t="shared" si="12"/>
        <v>4.8319327731092439E-2</v>
      </c>
      <c r="X30">
        <v>3</v>
      </c>
      <c r="Y30">
        <v>1</v>
      </c>
      <c r="Z30">
        <v>1</v>
      </c>
    </row>
    <row r="31" spans="1:27">
      <c r="A31" t="s">
        <v>60</v>
      </c>
      <c r="B31" t="s">
        <v>61</v>
      </c>
      <c r="C31">
        <v>3839</v>
      </c>
      <c r="D31">
        <v>119</v>
      </c>
      <c r="E31">
        <v>214</v>
      </c>
      <c r="F31">
        <f t="shared" si="13"/>
        <v>3625</v>
      </c>
      <c r="G31">
        <f t="shared" si="14"/>
        <v>-95</v>
      </c>
      <c r="H31" s="14">
        <f t="shared" si="15"/>
        <v>5.5743683250846575E-2</v>
      </c>
      <c r="I31" s="16">
        <f t="shared" si="4"/>
        <v>-2.6206896551724139E-2</v>
      </c>
      <c r="J31">
        <v>521</v>
      </c>
      <c r="K31">
        <v>20</v>
      </c>
      <c r="L31">
        <v>8</v>
      </c>
      <c r="M31">
        <f t="shared" si="5"/>
        <v>513</v>
      </c>
      <c r="N31">
        <f t="shared" si="6"/>
        <v>12</v>
      </c>
      <c r="O31" s="13">
        <f t="shared" si="7"/>
        <v>1.5355086372360844E-2</v>
      </c>
      <c r="P31" s="13">
        <f t="shared" si="8"/>
        <v>2.3391812865497075E-2</v>
      </c>
      <c r="Q31">
        <v>2788</v>
      </c>
      <c r="R31">
        <v>106</v>
      </c>
      <c r="S31">
        <v>73</v>
      </c>
      <c r="T31">
        <f t="shared" si="9"/>
        <v>2715</v>
      </c>
      <c r="U31">
        <f t="shared" si="10"/>
        <v>33</v>
      </c>
      <c r="V31" s="24">
        <f t="shared" si="11"/>
        <v>2.6183644189383071E-2</v>
      </c>
      <c r="W31" s="24">
        <f t="shared" si="12"/>
        <v>1.2154696132596685E-2</v>
      </c>
      <c r="X31">
        <v>11</v>
      </c>
      <c r="Y31">
        <v>4</v>
      </c>
      <c r="Z31">
        <v>9</v>
      </c>
    </row>
    <row r="32" spans="1:27">
      <c r="A32" t="s">
        <v>62</v>
      </c>
      <c r="B32" t="s">
        <v>63</v>
      </c>
      <c r="C32">
        <v>1518</v>
      </c>
      <c r="D32">
        <v>29</v>
      </c>
      <c r="E32">
        <v>88</v>
      </c>
      <c r="F32">
        <f t="shared" si="13"/>
        <v>1430</v>
      </c>
      <c r="G32">
        <f t="shared" si="14"/>
        <v>-59</v>
      </c>
      <c r="H32" s="14">
        <f t="shared" si="15"/>
        <v>5.7971014492753624E-2</v>
      </c>
      <c r="I32" s="16">
        <f t="shared" si="4"/>
        <v>-4.1258741258741259E-2</v>
      </c>
      <c r="J32" s="20">
        <v>644</v>
      </c>
      <c r="K32" s="20">
        <v>306</v>
      </c>
      <c r="L32" s="20">
        <v>373</v>
      </c>
      <c r="M32" s="20">
        <f t="shared" si="5"/>
        <v>271</v>
      </c>
      <c r="N32" s="20">
        <f t="shared" si="6"/>
        <v>-67</v>
      </c>
      <c r="O32" s="23">
        <f t="shared" si="7"/>
        <v>0.57919254658385089</v>
      </c>
      <c r="P32" s="23">
        <f t="shared" si="8"/>
        <v>-0.24723247232472326</v>
      </c>
      <c r="Q32">
        <v>1930</v>
      </c>
      <c r="R32">
        <v>537</v>
      </c>
      <c r="S32">
        <v>406</v>
      </c>
      <c r="T32">
        <f t="shared" si="9"/>
        <v>1524</v>
      </c>
      <c r="U32">
        <f t="shared" si="10"/>
        <v>131</v>
      </c>
      <c r="V32" s="24">
        <f t="shared" si="11"/>
        <v>0.21036269430051813</v>
      </c>
      <c r="W32" s="24">
        <f t="shared" si="12"/>
        <v>8.5958005249343827E-2</v>
      </c>
      <c r="X32">
        <v>2</v>
      </c>
      <c r="Y32">
        <v>2</v>
      </c>
      <c r="Z32">
        <v>2</v>
      </c>
    </row>
    <row r="33" spans="1:26">
      <c r="A33" t="s">
        <v>64</v>
      </c>
      <c r="B33" t="s">
        <v>65</v>
      </c>
      <c r="C33">
        <v>1935</v>
      </c>
      <c r="D33">
        <v>21</v>
      </c>
      <c r="E33">
        <v>18</v>
      </c>
      <c r="F33">
        <f t="shared" si="13"/>
        <v>1917</v>
      </c>
      <c r="G33">
        <f t="shared" si="14"/>
        <v>3</v>
      </c>
      <c r="H33" s="14">
        <f t="shared" si="15"/>
        <v>9.3023255813953487E-3</v>
      </c>
      <c r="I33" s="16">
        <f t="shared" si="4"/>
        <v>1.5649452269170579E-3</v>
      </c>
      <c r="J33" s="20">
        <v>324</v>
      </c>
      <c r="K33" s="20">
        <v>118</v>
      </c>
      <c r="L33" s="20">
        <v>145</v>
      </c>
      <c r="M33" s="20">
        <f t="shared" si="5"/>
        <v>179</v>
      </c>
      <c r="N33" s="20">
        <f t="shared" si="6"/>
        <v>-27</v>
      </c>
      <c r="O33" s="23">
        <f t="shared" si="7"/>
        <v>0.44753086419753085</v>
      </c>
      <c r="P33" s="23">
        <f t="shared" si="8"/>
        <v>-0.15083798882681565</v>
      </c>
      <c r="Q33">
        <v>1682</v>
      </c>
      <c r="R33">
        <v>63</v>
      </c>
      <c r="S33">
        <v>48</v>
      </c>
      <c r="T33">
        <f t="shared" si="9"/>
        <v>1634</v>
      </c>
      <c r="U33">
        <f t="shared" si="10"/>
        <v>15</v>
      </c>
      <c r="V33" s="24">
        <f t="shared" si="11"/>
        <v>2.8537455410225922E-2</v>
      </c>
      <c r="W33" s="24">
        <f t="shared" si="12"/>
        <v>9.1799265605875154E-3</v>
      </c>
      <c r="X33">
        <v>7</v>
      </c>
      <c r="Y33">
        <v>7</v>
      </c>
      <c r="Z33">
        <v>3</v>
      </c>
    </row>
    <row r="34" spans="1:26">
      <c r="A34" t="s">
        <v>66</v>
      </c>
      <c r="B34" t="s">
        <v>67</v>
      </c>
      <c r="C34" s="17">
        <v>1317</v>
      </c>
      <c r="D34" s="17">
        <v>887</v>
      </c>
      <c r="E34" s="17">
        <v>3293</v>
      </c>
      <c r="F34" s="17">
        <f t="shared" si="13"/>
        <v>-1976</v>
      </c>
      <c r="G34" s="17">
        <f t="shared" si="14"/>
        <v>-2406</v>
      </c>
      <c r="H34" s="18">
        <f t="shared" si="15"/>
        <v>2.5003796507213365</v>
      </c>
      <c r="I34" s="19">
        <f t="shared" si="4"/>
        <v>1.2176113360323886</v>
      </c>
      <c r="J34" s="20">
        <v>669</v>
      </c>
      <c r="K34" s="20">
        <v>634</v>
      </c>
      <c r="L34" s="20">
        <v>774</v>
      </c>
      <c r="M34" s="20">
        <f t="shared" si="5"/>
        <v>-105</v>
      </c>
      <c r="N34" s="20">
        <f t="shared" si="6"/>
        <v>-140</v>
      </c>
      <c r="O34" s="23">
        <f t="shared" si="7"/>
        <v>1.1569506726457399</v>
      </c>
      <c r="P34" s="23">
        <f t="shared" si="8"/>
        <v>1.3333333333333333</v>
      </c>
      <c r="Q34" s="17">
        <v>1373</v>
      </c>
      <c r="R34" s="17">
        <v>2059</v>
      </c>
      <c r="S34" s="17">
        <v>1581</v>
      </c>
      <c r="T34" s="17">
        <f t="shared" si="9"/>
        <v>-208</v>
      </c>
      <c r="U34" s="17">
        <f t="shared" si="10"/>
        <v>478</v>
      </c>
      <c r="V34" s="25">
        <f t="shared" si="11"/>
        <v>1.1514930808448653</v>
      </c>
      <c r="W34" s="25">
        <f t="shared" si="12"/>
        <v>-2.2980769230769229</v>
      </c>
      <c r="X34">
        <v>2</v>
      </c>
      <c r="Y34">
        <v>5</v>
      </c>
      <c r="Z34">
        <v>10</v>
      </c>
    </row>
    <row r="35" spans="1:26">
      <c r="A35" t="s">
        <v>68</v>
      </c>
      <c r="B35" t="s">
        <v>69</v>
      </c>
      <c r="C35">
        <v>1442</v>
      </c>
      <c r="D35">
        <v>30</v>
      </c>
      <c r="E35">
        <v>78</v>
      </c>
      <c r="F35">
        <f t="shared" si="13"/>
        <v>1364</v>
      </c>
      <c r="G35">
        <f t="shared" si="14"/>
        <v>-48</v>
      </c>
      <c r="H35" s="14">
        <f t="shared" si="15"/>
        <v>5.4091539528432729E-2</v>
      </c>
      <c r="I35" s="16">
        <f t="shared" si="4"/>
        <v>-3.519061583577713E-2</v>
      </c>
      <c r="J35" s="20">
        <v>1041</v>
      </c>
      <c r="K35" s="20">
        <v>856</v>
      </c>
      <c r="L35" s="20">
        <v>998</v>
      </c>
      <c r="M35" s="20">
        <f t="shared" si="5"/>
        <v>43</v>
      </c>
      <c r="N35" s="20">
        <f t="shared" si="6"/>
        <v>-142</v>
      </c>
      <c r="O35" s="23">
        <f t="shared" si="7"/>
        <v>0.95869356388088378</v>
      </c>
      <c r="P35" s="23">
        <f t="shared" si="8"/>
        <v>-3.3023255813953489</v>
      </c>
      <c r="Q35" s="17">
        <v>1545</v>
      </c>
      <c r="R35" s="17">
        <v>556</v>
      </c>
      <c r="S35" s="17">
        <v>406</v>
      </c>
      <c r="T35" s="17">
        <f t="shared" si="9"/>
        <v>1139</v>
      </c>
      <c r="U35" s="17">
        <f t="shared" si="10"/>
        <v>150</v>
      </c>
      <c r="V35" s="25">
        <f t="shared" si="11"/>
        <v>0.26278317152103559</v>
      </c>
      <c r="W35" s="25">
        <f t="shared" si="12"/>
        <v>0.13169446883230904</v>
      </c>
      <c r="X35">
        <v>4</v>
      </c>
      <c r="Y35">
        <v>6</v>
      </c>
      <c r="Z35">
        <v>7</v>
      </c>
    </row>
    <row r="36" spans="1:26">
      <c r="A36" t="s">
        <v>70</v>
      </c>
      <c r="B36" t="s">
        <v>71</v>
      </c>
      <c r="C36" s="17">
        <v>69</v>
      </c>
      <c r="D36" s="17">
        <v>29</v>
      </c>
      <c r="E36" s="17">
        <v>102</v>
      </c>
      <c r="F36" s="17">
        <f t="shared" si="13"/>
        <v>-33</v>
      </c>
      <c r="G36" s="17">
        <f t="shared" si="14"/>
        <v>-73</v>
      </c>
      <c r="H36" s="18">
        <f t="shared" si="15"/>
        <v>1.4782608695652173</v>
      </c>
      <c r="I36" s="19">
        <f t="shared" si="4"/>
        <v>2.2121212121212119</v>
      </c>
      <c r="J36" s="20">
        <v>71</v>
      </c>
      <c r="K36" s="20">
        <v>57</v>
      </c>
      <c r="L36" s="20">
        <v>80</v>
      </c>
      <c r="M36" s="20">
        <f t="shared" si="5"/>
        <v>-9</v>
      </c>
      <c r="N36" s="20">
        <f t="shared" si="6"/>
        <v>-23</v>
      </c>
      <c r="O36" s="23">
        <f t="shared" si="7"/>
        <v>1.1267605633802817</v>
      </c>
      <c r="P36" s="23">
        <f t="shared" si="8"/>
        <v>2.5555555555555554</v>
      </c>
      <c r="Q36" s="17">
        <v>101</v>
      </c>
      <c r="R36" s="17">
        <v>118</v>
      </c>
      <c r="S36" s="17">
        <v>106</v>
      </c>
      <c r="T36" s="17">
        <f t="shared" si="9"/>
        <v>-5</v>
      </c>
      <c r="U36" s="17">
        <f t="shared" si="10"/>
        <v>12</v>
      </c>
      <c r="V36" s="25">
        <f t="shared" si="11"/>
        <v>1.0495049504950495</v>
      </c>
      <c r="W36" s="25">
        <f t="shared" si="12"/>
        <v>-2.4</v>
      </c>
      <c r="X36">
        <v>7</v>
      </c>
      <c r="Y36">
        <v>18</v>
      </c>
      <c r="Z36">
        <v>14</v>
      </c>
    </row>
    <row r="37" spans="1:26">
      <c r="A37" t="s">
        <v>72</v>
      </c>
      <c r="B37" t="s">
        <v>73</v>
      </c>
      <c r="C37">
        <v>627</v>
      </c>
      <c r="D37">
        <v>26</v>
      </c>
      <c r="E37">
        <v>111</v>
      </c>
      <c r="F37">
        <f t="shared" si="13"/>
        <v>516</v>
      </c>
      <c r="G37">
        <f t="shared" si="14"/>
        <v>-85</v>
      </c>
      <c r="H37" s="14">
        <f t="shared" si="15"/>
        <v>0.17703349282296652</v>
      </c>
      <c r="I37" s="16">
        <f t="shared" si="4"/>
        <v>-0.16472868217054262</v>
      </c>
      <c r="J37">
        <v>136</v>
      </c>
      <c r="K37">
        <v>11</v>
      </c>
      <c r="L37">
        <v>10</v>
      </c>
      <c r="M37">
        <f t="shared" si="5"/>
        <v>126</v>
      </c>
      <c r="N37">
        <f t="shared" si="6"/>
        <v>1</v>
      </c>
      <c r="O37" s="13">
        <f t="shared" si="7"/>
        <v>7.3529411764705885E-2</v>
      </c>
      <c r="P37" s="13">
        <f t="shared" si="8"/>
        <v>7.9365079365079361E-3</v>
      </c>
      <c r="Q37">
        <v>645</v>
      </c>
      <c r="R37">
        <v>56</v>
      </c>
      <c r="S37">
        <v>43</v>
      </c>
      <c r="T37">
        <f t="shared" si="9"/>
        <v>602</v>
      </c>
      <c r="U37">
        <f t="shared" si="10"/>
        <v>13</v>
      </c>
      <c r="V37" s="24">
        <f t="shared" si="11"/>
        <v>6.6666666666666666E-2</v>
      </c>
      <c r="W37" s="24">
        <f t="shared" si="12"/>
        <v>2.1594684385382059E-2</v>
      </c>
      <c r="X37">
        <v>1</v>
      </c>
      <c r="Y37">
        <v>3</v>
      </c>
      <c r="Z37">
        <v>2</v>
      </c>
    </row>
    <row r="38" spans="1:26">
      <c r="A38" t="s">
        <v>74</v>
      </c>
      <c r="B38" t="s">
        <v>75</v>
      </c>
      <c r="C38">
        <v>419</v>
      </c>
      <c r="D38">
        <v>10</v>
      </c>
      <c r="E38">
        <v>30</v>
      </c>
      <c r="F38">
        <f t="shared" si="13"/>
        <v>389</v>
      </c>
      <c r="G38">
        <f t="shared" si="14"/>
        <v>-20</v>
      </c>
      <c r="H38" s="14">
        <f t="shared" si="15"/>
        <v>7.1599045346062054E-2</v>
      </c>
      <c r="I38" s="16">
        <f t="shared" si="4"/>
        <v>-5.1413881748071981E-2</v>
      </c>
      <c r="J38">
        <v>97</v>
      </c>
      <c r="K38">
        <v>11</v>
      </c>
      <c r="L38">
        <v>11</v>
      </c>
      <c r="M38">
        <f t="shared" si="5"/>
        <v>86</v>
      </c>
      <c r="N38">
        <f t="shared" si="6"/>
        <v>0</v>
      </c>
      <c r="O38" s="13">
        <f t="shared" si="7"/>
        <v>0.1134020618556701</v>
      </c>
      <c r="P38" s="13">
        <f t="shared" si="8"/>
        <v>0</v>
      </c>
      <c r="Q38">
        <v>482</v>
      </c>
      <c r="R38">
        <v>23</v>
      </c>
      <c r="S38">
        <v>19</v>
      </c>
      <c r="T38">
        <f t="shared" si="9"/>
        <v>463</v>
      </c>
      <c r="U38">
        <f t="shared" si="10"/>
        <v>4</v>
      </c>
      <c r="V38" s="24">
        <f t="shared" si="11"/>
        <v>3.9419087136929459E-2</v>
      </c>
      <c r="W38" s="24">
        <f t="shared" si="12"/>
        <v>8.6393088552915772E-3</v>
      </c>
      <c r="X38">
        <v>7</v>
      </c>
      <c r="Y38">
        <v>5</v>
      </c>
      <c r="Z38">
        <v>6</v>
      </c>
    </row>
    <row r="39" spans="1:26">
      <c r="A39" t="s">
        <v>76</v>
      </c>
      <c r="B39" t="s">
        <v>77</v>
      </c>
      <c r="C39">
        <v>1463</v>
      </c>
      <c r="D39">
        <v>22</v>
      </c>
      <c r="E39">
        <v>55</v>
      </c>
      <c r="F39">
        <f t="shared" si="13"/>
        <v>1408</v>
      </c>
      <c r="G39">
        <f t="shared" si="14"/>
        <v>-33</v>
      </c>
      <c r="H39" s="14">
        <f t="shared" si="15"/>
        <v>3.7593984962406013E-2</v>
      </c>
      <c r="I39" s="16">
        <f t="shared" si="4"/>
        <v>-2.34375E-2</v>
      </c>
      <c r="J39">
        <v>300</v>
      </c>
      <c r="K39">
        <v>11</v>
      </c>
      <c r="L39">
        <v>7</v>
      </c>
      <c r="M39">
        <f t="shared" si="5"/>
        <v>293</v>
      </c>
      <c r="N39">
        <f t="shared" si="6"/>
        <v>4</v>
      </c>
      <c r="O39" s="13">
        <f t="shared" si="7"/>
        <v>2.3333333333333334E-2</v>
      </c>
      <c r="P39" s="13">
        <f t="shared" si="8"/>
        <v>1.3651877133105802E-2</v>
      </c>
      <c r="Q39">
        <v>1518</v>
      </c>
      <c r="R39">
        <v>61</v>
      </c>
      <c r="S39">
        <v>29</v>
      </c>
      <c r="T39">
        <f t="shared" si="9"/>
        <v>1489</v>
      </c>
      <c r="U39">
        <f t="shared" si="10"/>
        <v>32</v>
      </c>
      <c r="V39" s="24">
        <f t="shared" si="11"/>
        <v>1.9104084321475624E-2</v>
      </c>
      <c r="W39" s="24">
        <f t="shared" si="12"/>
        <v>2.1490933512424447E-2</v>
      </c>
      <c r="X39">
        <v>2</v>
      </c>
      <c r="Y39">
        <v>1</v>
      </c>
      <c r="Z39">
        <v>1</v>
      </c>
    </row>
    <row r="40" spans="1:26">
      <c r="A40" t="s">
        <v>78</v>
      </c>
      <c r="B40" t="s">
        <v>79</v>
      </c>
      <c r="C40">
        <v>2624</v>
      </c>
      <c r="D40">
        <v>34</v>
      </c>
      <c r="E40">
        <v>73</v>
      </c>
      <c r="F40">
        <f t="shared" si="13"/>
        <v>2551</v>
      </c>
      <c r="G40">
        <f t="shared" si="14"/>
        <v>-39</v>
      </c>
      <c r="H40" s="14">
        <f t="shared" si="15"/>
        <v>2.7820121951219513E-2</v>
      </c>
      <c r="I40" s="16">
        <f t="shared" si="4"/>
        <v>-1.528812230497844E-2</v>
      </c>
      <c r="J40" s="20">
        <v>378</v>
      </c>
      <c r="K40" s="20">
        <v>471</v>
      </c>
      <c r="L40" s="20">
        <v>562</v>
      </c>
      <c r="M40" s="20">
        <f t="shared" si="5"/>
        <v>-184</v>
      </c>
      <c r="N40" s="20">
        <f t="shared" si="6"/>
        <v>-91</v>
      </c>
      <c r="O40" s="23">
        <f t="shared" si="7"/>
        <v>1.4867724867724867</v>
      </c>
      <c r="P40" s="23">
        <f t="shared" si="8"/>
        <v>0.49456521739130432</v>
      </c>
      <c r="Q40" s="17">
        <v>2813</v>
      </c>
      <c r="R40" s="17">
        <v>846</v>
      </c>
      <c r="S40" s="17">
        <v>741</v>
      </c>
      <c r="T40" s="17">
        <f t="shared" si="9"/>
        <v>2072</v>
      </c>
      <c r="U40" s="17">
        <f t="shared" si="10"/>
        <v>105</v>
      </c>
      <c r="V40" s="25">
        <f t="shared" si="11"/>
        <v>0.2634198364735158</v>
      </c>
      <c r="W40" s="25">
        <f t="shared" si="12"/>
        <v>5.0675675675675678E-2</v>
      </c>
      <c r="X40">
        <v>2</v>
      </c>
      <c r="Y40">
        <v>1</v>
      </c>
      <c r="Z40">
        <v>3</v>
      </c>
    </row>
    <row r="41" spans="1:26">
      <c r="A41" t="s">
        <v>80</v>
      </c>
      <c r="B41" t="s">
        <v>81</v>
      </c>
      <c r="C41" s="17">
        <v>57</v>
      </c>
      <c r="D41" s="17">
        <v>13</v>
      </c>
      <c r="E41" s="17">
        <v>37</v>
      </c>
      <c r="F41" s="17">
        <f t="shared" si="13"/>
        <v>20</v>
      </c>
      <c r="G41" s="17">
        <f t="shared" si="14"/>
        <v>-24</v>
      </c>
      <c r="H41" s="18">
        <f t="shared" si="15"/>
        <v>0.64912280701754388</v>
      </c>
      <c r="I41" s="19">
        <f t="shared" si="4"/>
        <v>-1.2</v>
      </c>
      <c r="J41" s="20">
        <v>193</v>
      </c>
      <c r="K41" s="20">
        <v>155</v>
      </c>
      <c r="L41" s="20">
        <v>186</v>
      </c>
      <c r="M41" s="20">
        <f t="shared" si="5"/>
        <v>7</v>
      </c>
      <c r="N41" s="20">
        <f t="shared" si="6"/>
        <v>-31</v>
      </c>
      <c r="O41" s="23">
        <f t="shared" si="7"/>
        <v>0.96373056994818651</v>
      </c>
      <c r="P41" s="23">
        <f t="shared" si="8"/>
        <v>-4.4285714285714288</v>
      </c>
      <c r="Q41">
        <v>88</v>
      </c>
      <c r="R41">
        <v>14</v>
      </c>
      <c r="S41">
        <v>12</v>
      </c>
      <c r="T41">
        <f t="shared" si="9"/>
        <v>76</v>
      </c>
      <c r="U41">
        <f t="shared" si="10"/>
        <v>2</v>
      </c>
      <c r="V41" s="24">
        <f t="shared" si="11"/>
        <v>0.13636363636363635</v>
      </c>
      <c r="W41" s="24">
        <f t="shared" si="12"/>
        <v>2.6315789473684209E-2</v>
      </c>
      <c r="X41">
        <v>0</v>
      </c>
      <c r="Y41">
        <v>0</v>
      </c>
      <c r="Z41">
        <v>2</v>
      </c>
    </row>
    <row r="42" spans="1:26">
      <c r="A42" t="s">
        <v>82</v>
      </c>
      <c r="B42" t="s">
        <v>83</v>
      </c>
      <c r="C42">
        <v>909</v>
      </c>
      <c r="D42">
        <v>16</v>
      </c>
      <c r="E42">
        <v>57</v>
      </c>
      <c r="F42">
        <f t="shared" si="13"/>
        <v>852</v>
      </c>
      <c r="G42">
        <f t="shared" si="14"/>
        <v>-41</v>
      </c>
      <c r="H42" s="14">
        <f t="shared" si="15"/>
        <v>6.2706270627062702E-2</v>
      </c>
      <c r="I42" s="16">
        <f t="shared" si="4"/>
        <v>-4.8122065727699531E-2</v>
      </c>
      <c r="J42">
        <v>241</v>
      </c>
      <c r="K42">
        <v>41</v>
      </c>
      <c r="L42">
        <v>45</v>
      </c>
      <c r="M42">
        <f t="shared" si="5"/>
        <v>196</v>
      </c>
      <c r="N42">
        <f t="shared" si="6"/>
        <v>-4</v>
      </c>
      <c r="O42" s="13">
        <f t="shared" si="7"/>
        <v>0.18672199170124482</v>
      </c>
      <c r="P42" s="13">
        <f t="shared" si="8"/>
        <v>-2.0408163265306121E-2</v>
      </c>
      <c r="Q42">
        <v>1110</v>
      </c>
      <c r="R42">
        <v>127</v>
      </c>
      <c r="S42">
        <v>108</v>
      </c>
      <c r="T42">
        <f t="shared" si="9"/>
        <v>1002</v>
      </c>
      <c r="U42">
        <f t="shared" si="10"/>
        <v>19</v>
      </c>
      <c r="V42" s="24">
        <f t="shared" si="11"/>
        <v>9.7297297297297303E-2</v>
      </c>
      <c r="W42" s="24">
        <f t="shared" si="12"/>
        <v>1.8962075848303395E-2</v>
      </c>
      <c r="X42">
        <v>6</v>
      </c>
      <c r="Y42">
        <v>4</v>
      </c>
      <c r="Z42">
        <v>4</v>
      </c>
    </row>
    <row r="43" spans="1:26">
      <c r="A43" t="s">
        <v>84</v>
      </c>
      <c r="B43" t="s">
        <v>85</v>
      </c>
      <c r="C43">
        <v>858</v>
      </c>
      <c r="D43">
        <v>14</v>
      </c>
      <c r="E43">
        <v>49</v>
      </c>
      <c r="F43">
        <f t="shared" si="13"/>
        <v>809</v>
      </c>
      <c r="G43">
        <f t="shared" si="14"/>
        <v>-35</v>
      </c>
      <c r="H43" s="14">
        <f t="shared" si="15"/>
        <v>5.7109557109557112E-2</v>
      </c>
      <c r="I43" s="16">
        <f t="shared" si="4"/>
        <v>-4.3263288009888753E-2</v>
      </c>
      <c r="J43">
        <v>195</v>
      </c>
      <c r="K43">
        <v>8</v>
      </c>
      <c r="L43">
        <v>11</v>
      </c>
      <c r="M43">
        <f t="shared" si="5"/>
        <v>184</v>
      </c>
      <c r="N43">
        <f t="shared" si="6"/>
        <v>-3</v>
      </c>
      <c r="O43" s="13">
        <f t="shared" si="7"/>
        <v>5.6410256410256411E-2</v>
      </c>
      <c r="P43" s="13">
        <f t="shared" si="8"/>
        <v>-1.6304347826086956E-2</v>
      </c>
      <c r="Q43">
        <v>990</v>
      </c>
      <c r="R43">
        <v>34</v>
      </c>
      <c r="S43">
        <v>22</v>
      </c>
      <c r="T43">
        <f t="shared" si="9"/>
        <v>968</v>
      </c>
      <c r="U43">
        <f t="shared" si="10"/>
        <v>12</v>
      </c>
      <c r="V43" s="24">
        <f t="shared" si="11"/>
        <v>2.2222222222222223E-2</v>
      </c>
      <c r="W43" s="24">
        <f t="shared" si="12"/>
        <v>1.2396694214876033E-2</v>
      </c>
      <c r="X43">
        <v>2</v>
      </c>
      <c r="Y43">
        <v>3</v>
      </c>
      <c r="Z43">
        <v>3</v>
      </c>
    </row>
    <row r="44" spans="1:26">
      <c r="A44" t="s">
        <v>86</v>
      </c>
      <c r="B44" t="s">
        <v>87</v>
      </c>
      <c r="C44">
        <v>2291</v>
      </c>
      <c r="D44">
        <v>43</v>
      </c>
      <c r="E44">
        <v>87</v>
      </c>
      <c r="F44">
        <f t="shared" si="13"/>
        <v>2204</v>
      </c>
      <c r="G44">
        <f t="shared" si="14"/>
        <v>-44</v>
      </c>
      <c r="H44" s="14">
        <f t="shared" si="15"/>
        <v>3.7974683544303799E-2</v>
      </c>
      <c r="I44" s="16">
        <f t="shared" si="4"/>
        <v>-1.9963702359346643E-2</v>
      </c>
      <c r="J44">
        <v>426</v>
      </c>
      <c r="K44">
        <v>61</v>
      </c>
      <c r="L44">
        <v>42</v>
      </c>
      <c r="M44">
        <f t="shared" si="5"/>
        <v>384</v>
      </c>
      <c r="N44">
        <f t="shared" si="6"/>
        <v>19</v>
      </c>
      <c r="O44" s="13">
        <f t="shared" si="7"/>
        <v>9.8591549295774641E-2</v>
      </c>
      <c r="P44" s="13">
        <f t="shared" si="8"/>
        <v>4.9479166666666664E-2</v>
      </c>
      <c r="Q44">
        <v>2032</v>
      </c>
      <c r="R44">
        <v>79</v>
      </c>
      <c r="S44">
        <v>59</v>
      </c>
      <c r="T44">
        <f t="shared" si="9"/>
        <v>1973</v>
      </c>
      <c r="U44">
        <f t="shared" si="10"/>
        <v>20</v>
      </c>
      <c r="V44" s="24">
        <f t="shared" si="11"/>
        <v>2.9035433070866142E-2</v>
      </c>
      <c r="W44" s="24">
        <f t="shared" si="12"/>
        <v>1.0136847440446021E-2</v>
      </c>
      <c r="X44">
        <v>6</v>
      </c>
      <c r="Y44">
        <v>2</v>
      </c>
      <c r="Z44">
        <v>5</v>
      </c>
    </row>
    <row r="45" spans="1:26">
      <c r="A45" t="s">
        <v>88</v>
      </c>
      <c r="B45" t="s">
        <v>89</v>
      </c>
      <c r="C45">
        <v>708</v>
      </c>
      <c r="D45">
        <v>12</v>
      </c>
      <c r="E45">
        <v>47</v>
      </c>
      <c r="F45">
        <f t="shared" si="13"/>
        <v>661</v>
      </c>
      <c r="G45">
        <f t="shared" si="14"/>
        <v>-35</v>
      </c>
      <c r="H45" s="14">
        <f t="shared" si="15"/>
        <v>6.6384180790960451E-2</v>
      </c>
      <c r="I45" s="16">
        <f t="shared" si="4"/>
        <v>-5.2950075642965201E-2</v>
      </c>
      <c r="J45" s="20">
        <v>128</v>
      </c>
      <c r="K45" s="20">
        <v>81</v>
      </c>
      <c r="L45" s="20">
        <v>97</v>
      </c>
      <c r="M45" s="20">
        <f t="shared" si="5"/>
        <v>31</v>
      </c>
      <c r="N45" s="20">
        <f t="shared" si="6"/>
        <v>-16</v>
      </c>
      <c r="O45" s="23">
        <f t="shared" si="7"/>
        <v>0.7578125</v>
      </c>
      <c r="P45" s="23">
        <f t="shared" si="8"/>
        <v>-0.5161290322580645</v>
      </c>
      <c r="Q45">
        <v>860</v>
      </c>
      <c r="R45">
        <v>63</v>
      </c>
      <c r="S45">
        <v>37</v>
      </c>
      <c r="T45">
        <f t="shared" si="9"/>
        <v>823</v>
      </c>
      <c r="U45">
        <f t="shared" si="10"/>
        <v>26</v>
      </c>
      <c r="V45" s="24">
        <f t="shared" si="11"/>
        <v>4.3023255813953491E-2</v>
      </c>
      <c r="W45" s="24">
        <f t="shared" si="12"/>
        <v>3.1591737545565005E-2</v>
      </c>
      <c r="X45">
        <v>3</v>
      </c>
      <c r="Y45">
        <v>0</v>
      </c>
      <c r="Z45">
        <v>0</v>
      </c>
    </row>
    <row r="46" spans="1:26">
      <c r="A46" t="s">
        <v>90</v>
      </c>
      <c r="B46" t="s">
        <v>91</v>
      </c>
      <c r="C46">
        <v>733</v>
      </c>
      <c r="D46">
        <v>12</v>
      </c>
      <c r="E46">
        <v>15</v>
      </c>
      <c r="F46">
        <f t="shared" si="13"/>
        <v>718</v>
      </c>
      <c r="G46">
        <f t="shared" si="14"/>
        <v>-3</v>
      </c>
      <c r="H46" s="14">
        <f t="shared" si="15"/>
        <v>2.0463847203274217E-2</v>
      </c>
      <c r="I46" s="16">
        <f t="shared" si="4"/>
        <v>-4.178272980501393E-3</v>
      </c>
      <c r="J46">
        <v>138</v>
      </c>
      <c r="K46">
        <v>3</v>
      </c>
      <c r="L46">
        <v>5</v>
      </c>
      <c r="M46">
        <f t="shared" si="5"/>
        <v>133</v>
      </c>
      <c r="N46">
        <f t="shared" si="6"/>
        <v>-2</v>
      </c>
      <c r="O46" s="13">
        <f t="shared" si="7"/>
        <v>3.6231884057971016E-2</v>
      </c>
      <c r="P46" s="13">
        <f t="shared" si="8"/>
        <v>-1.5037593984962405E-2</v>
      </c>
      <c r="Q46">
        <v>803</v>
      </c>
      <c r="R46">
        <v>32</v>
      </c>
      <c r="S46">
        <v>18</v>
      </c>
      <c r="T46">
        <f t="shared" si="9"/>
        <v>785</v>
      </c>
      <c r="U46">
        <f t="shared" si="10"/>
        <v>14</v>
      </c>
      <c r="V46" s="24">
        <f t="shared" si="11"/>
        <v>2.2415940224159402E-2</v>
      </c>
      <c r="W46" s="24">
        <f t="shared" si="12"/>
        <v>1.7834394904458598E-2</v>
      </c>
      <c r="X46">
        <v>3</v>
      </c>
      <c r="Y46">
        <v>2</v>
      </c>
      <c r="Z46">
        <v>3</v>
      </c>
    </row>
    <row r="47" spans="1:26">
      <c r="A47" t="s">
        <v>92</v>
      </c>
      <c r="B47" t="s">
        <v>93</v>
      </c>
      <c r="C47">
        <v>1715</v>
      </c>
      <c r="D47">
        <v>49</v>
      </c>
      <c r="E47">
        <v>19</v>
      </c>
      <c r="F47">
        <f t="shared" si="13"/>
        <v>1696</v>
      </c>
      <c r="G47">
        <f t="shared" si="14"/>
        <v>30</v>
      </c>
      <c r="H47" s="14">
        <f t="shared" si="15"/>
        <v>1.1078717201166181E-2</v>
      </c>
      <c r="I47" s="16">
        <f t="shared" si="4"/>
        <v>1.7688679245283018E-2</v>
      </c>
      <c r="J47">
        <v>567</v>
      </c>
      <c r="K47">
        <v>16</v>
      </c>
      <c r="L47">
        <v>4</v>
      </c>
      <c r="M47">
        <f t="shared" si="5"/>
        <v>563</v>
      </c>
      <c r="N47">
        <f t="shared" si="6"/>
        <v>12</v>
      </c>
      <c r="O47" s="13">
        <f t="shared" si="7"/>
        <v>7.0546737213403876E-3</v>
      </c>
      <c r="P47" s="13">
        <f t="shared" si="8"/>
        <v>2.1314387211367674E-2</v>
      </c>
      <c r="Q47">
        <v>4136</v>
      </c>
      <c r="R47">
        <v>174</v>
      </c>
      <c r="S47">
        <v>81</v>
      </c>
      <c r="T47">
        <f t="shared" si="9"/>
        <v>4055</v>
      </c>
      <c r="U47">
        <f t="shared" si="10"/>
        <v>93</v>
      </c>
      <c r="V47" s="24">
        <f t="shared" si="11"/>
        <v>1.9584139264990329E-2</v>
      </c>
      <c r="W47" s="24">
        <f t="shared" si="12"/>
        <v>2.2934648581997535E-2</v>
      </c>
      <c r="X47">
        <v>6</v>
      </c>
      <c r="Y47">
        <v>2</v>
      </c>
      <c r="Z47">
        <v>2</v>
      </c>
    </row>
    <row r="48" spans="1:26">
      <c r="A48" t="s">
        <v>94</v>
      </c>
      <c r="B48" t="s">
        <v>95</v>
      </c>
      <c r="C48" s="17">
        <v>102</v>
      </c>
      <c r="D48" s="17">
        <v>29</v>
      </c>
      <c r="E48" s="17">
        <v>69</v>
      </c>
      <c r="F48" s="17">
        <f t="shared" si="13"/>
        <v>33</v>
      </c>
      <c r="G48" s="17">
        <f t="shared" si="14"/>
        <v>-40</v>
      </c>
      <c r="H48" s="18">
        <f t="shared" si="15"/>
        <v>0.67647058823529416</v>
      </c>
      <c r="I48" s="19">
        <f t="shared" si="4"/>
        <v>-1.2121212121212122</v>
      </c>
      <c r="J48" s="20">
        <v>74</v>
      </c>
      <c r="K48" s="20">
        <v>20</v>
      </c>
      <c r="L48" s="20">
        <v>23</v>
      </c>
      <c r="M48" s="20">
        <f t="shared" si="5"/>
        <v>51</v>
      </c>
      <c r="N48" s="20">
        <f t="shared" si="6"/>
        <v>-3</v>
      </c>
      <c r="O48" s="23">
        <f t="shared" si="7"/>
        <v>0.3108108108108108</v>
      </c>
      <c r="P48" s="23">
        <f t="shared" si="8"/>
        <v>-5.8823529411764705E-2</v>
      </c>
      <c r="Q48" s="17">
        <v>144</v>
      </c>
      <c r="R48" s="17">
        <v>59</v>
      </c>
      <c r="S48" s="17">
        <v>37</v>
      </c>
      <c r="T48" s="17">
        <f t="shared" si="9"/>
        <v>107</v>
      </c>
      <c r="U48" s="17">
        <f t="shared" si="10"/>
        <v>22</v>
      </c>
      <c r="V48" s="25">
        <f t="shared" si="11"/>
        <v>0.25694444444444442</v>
      </c>
      <c r="W48" s="25">
        <f t="shared" si="12"/>
        <v>0.20560747663551401</v>
      </c>
      <c r="X48">
        <v>29</v>
      </c>
      <c r="Y48">
        <v>26</v>
      </c>
      <c r="Z48">
        <v>40</v>
      </c>
    </row>
    <row r="49" spans="1:26">
      <c r="A49" t="s">
        <v>96</v>
      </c>
      <c r="B49" t="s">
        <v>97</v>
      </c>
      <c r="C49">
        <v>1723</v>
      </c>
      <c r="D49">
        <v>25</v>
      </c>
      <c r="E49">
        <v>62</v>
      </c>
      <c r="F49">
        <f t="shared" si="13"/>
        <v>1661</v>
      </c>
      <c r="G49">
        <f t="shared" si="14"/>
        <v>-37</v>
      </c>
      <c r="H49" s="14">
        <f t="shared" si="15"/>
        <v>3.5983749274521186E-2</v>
      </c>
      <c r="I49" s="16">
        <f t="shared" si="4"/>
        <v>-2.2275737507525588E-2</v>
      </c>
      <c r="J49">
        <v>274</v>
      </c>
      <c r="K49">
        <v>11</v>
      </c>
      <c r="L49">
        <v>8</v>
      </c>
      <c r="M49">
        <f t="shared" si="5"/>
        <v>266</v>
      </c>
      <c r="N49">
        <f t="shared" si="6"/>
        <v>3</v>
      </c>
      <c r="O49" s="13">
        <f t="shared" si="7"/>
        <v>2.9197080291970802E-2</v>
      </c>
      <c r="P49" s="13">
        <f t="shared" si="8"/>
        <v>1.1278195488721804E-2</v>
      </c>
      <c r="Q49">
        <v>2061</v>
      </c>
      <c r="R49">
        <v>36</v>
      </c>
      <c r="S49">
        <v>30</v>
      </c>
      <c r="T49">
        <f t="shared" si="9"/>
        <v>2031</v>
      </c>
      <c r="U49">
        <f t="shared" si="10"/>
        <v>6</v>
      </c>
      <c r="V49" s="24">
        <f t="shared" si="11"/>
        <v>1.4556040756914119E-2</v>
      </c>
      <c r="W49" s="24">
        <f t="shared" si="12"/>
        <v>2.9542097488921715E-3</v>
      </c>
      <c r="X49">
        <v>6</v>
      </c>
      <c r="Y49">
        <v>8</v>
      </c>
      <c r="Z49">
        <v>5</v>
      </c>
    </row>
    <row r="50" spans="1:26">
      <c r="A50" t="s">
        <v>98</v>
      </c>
      <c r="B50" t="s">
        <v>99</v>
      </c>
      <c r="C50">
        <v>2464</v>
      </c>
      <c r="D50">
        <v>29</v>
      </c>
      <c r="E50">
        <v>77</v>
      </c>
      <c r="F50">
        <f t="shared" si="13"/>
        <v>2387</v>
      </c>
      <c r="G50">
        <f t="shared" si="14"/>
        <v>-48</v>
      </c>
      <c r="H50" s="14">
        <f t="shared" si="15"/>
        <v>3.125E-2</v>
      </c>
      <c r="I50" s="16">
        <f t="shared" si="4"/>
        <v>-2.0108923334729786E-2</v>
      </c>
      <c r="J50">
        <v>442</v>
      </c>
      <c r="K50">
        <v>10</v>
      </c>
      <c r="L50">
        <v>3</v>
      </c>
      <c r="M50">
        <f t="shared" si="5"/>
        <v>439</v>
      </c>
      <c r="N50">
        <f t="shared" si="6"/>
        <v>7</v>
      </c>
      <c r="O50" s="13">
        <f t="shared" si="7"/>
        <v>6.7873303167420816E-3</v>
      </c>
      <c r="P50" s="13">
        <f t="shared" si="8"/>
        <v>1.5945330296127564E-2</v>
      </c>
      <c r="Q50">
        <v>2722</v>
      </c>
      <c r="R50">
        <v>49</v>
      </c>
      <c r="S50">
        <v>44</v>
      </c>
      <c r="T50">
        <f t="shared" si="9"/>
        <v>2678</v>
      </c>
      <c r="U50">
        <f t="shared" si="10"/>
        <v>5</v>
      </c>
      <c r="V50" s="24">
        <f t="shared" si="11"/>
        <v>1.6164584864070537E-2</v>
      </c>
      <c r="W50" s="24">
        <f t="shared" si="12"/>
        <v>1.8670649738610904E-3</v>
      </c>
      <c r="X50">
        <v>3</v>
      </c>
      <c r="Y50">
        <v>4</v>
      </c>
      <c r="Z50">
        <v>5</v>
      </c>
    </row>
    <row r="51" spans="1:26">
      <c r="A51" t="s">
        <v>100</v>
      </c>
      <c r="B51" t="s">
        <v>101</v>
      </c>
      <c r="C51">
        <v>4</v>
      </c>
      <c r="D51">
        <v>0</v>
      </c>
      <c r="E51">
        <v>1</v>
      </c>
      <c r="F51">
        <f t="shared" si="13"/>
        <v>3</v>
      </c>
      <c r="G51">
        <f t="shared" si="14"/>
        <v>-1</v>
      </c>
      <c r="H51" s="14">
        <f t="shared" si="15"/>
        <v>0.25</v>
      </c>
      <c r="I51" s="16">
        <f t="shared" si="4"/>
        <v>-0.33333333333333331</v>
      </c>
      <c r="J51" s="20">
        <v>2</v>
      </c>
      <c r="K51" s="20">
        <v>1</v>
      </c>
      <c r="L51" s="20">
        <v>0</v>
      </c>
      <c r="M51" s="20">
        <f t="shared" si="5"/>
        <v>2</v>
      </c>
      <c r="N51" s="20">
        <f t="shared" si="6"/>
        <v>1</v>
      </c>
      <c r="O51" s="23">
        <f t="shared" si="7"/>
        <v>0</v>
      </c>
      <c r="P51" s="23">
        <f t="shared" si="8"/>
        <v>0.5</v>
      </c>
      <c r="Q51" s="17">
        <v>9</v>
      </c>
      <c r="R51" s="17">
        <v>4</v>
      </c>
      <c r="S51" s="17">
        <v>4</v>
      </c>
      <c r="T51" s="17">
        <f t="shared" si="9"/>
        <v>5</v>
      </c>
      <c r="U51" s="17">
        <f t="shared" si="10"/>
        <v>0</v>
      </c>
      <c r="V51" s="25">
        <f t="shared" si="11"/>
        <v>0.44444444444444442</v>
      </c>
      <c r="W51" s="25">
        <f t="shared" si="12"/>
        <v>0</v>
      </c>
      <c r="X51">
        <v>0</v>
      </c>
      <c r="Y51">
        <v>0</v>
      </c>
      <c r="Z51">
        <v>2</v>
      </c>
    </row>
    <row r="52" spans="1:26">
      <c r="A52" t="s">
        <v>102</v>
      </c>
      <c r="B52" t="s">
        <v>103</v>
      </c>
      <c r="C52">
        <v>512</v>
      </c>
      <c r="D52">
        <v>10</v>
      </c>
      <c r="E52">
        <v>33</v>
      </c>
      <c r="F52">
        <f t="shared" si="13"/>
        <v>479</v>
      </c>
      <c r="G52">
        <f t="shared" si="14"/>
        <v>-23</v>
      </c>
      <c r="H52" s="14">
        <f t="shared" si="15"/>
        <v>6.4453125E-2</v>
      </c>
      <c r="I52" s="16">
        <f t="shared" si="4"/>
        <v>-4.8016701461377868E-2</v>
      </c>
      <c r="J52">
        <v>83</v>
      </c>
      <c r="K52">
        <v>5</v>
      </c>
      <c r="L52">
        <v>4</v>
      </c>
      <c r="M52">
        <f t="shared" si="5"/>
        <v>79</v>
      </c>
      <c r="N52">
        <f t="shared" si="6"/>
        <v>1</v>
      </c>
      <c r="O52" s="13">
        <f t="shared" si="7"/>
        <v>4.8192771084337352E-2</v>
      </c>
      <c r="P52" s="13">
        <f t="shared" si="8"/>
        <v>1.2658227848101266E-2</v>
      </c>
      <c r="Q52">
        <v>539</v>
      </c>
      <c r="R52">
        <v>20</v>
      </c>
      <c r="S52">
        <v>20</v>
      </c>
      <c r="T52">
        <f t="shared" si="9"/>
        <v>519</v>
      </c>
      <c r="U52">
        <f t="shared" si="10"/>
        <v>0</v>
      </c>
      <c r="V52" s="24">
        <f t="shared" si="11"/>
        <v>3.7105751391465679E-2</v>
      </c>
      <c r="W52" s="24">
        <f t="shared" si="12"/>
        <v>0</v>
      </c>
      <c r="X52">
        <v>2</v>
      </c>
      <c r="Y52">
        <v>3</v>
      </c>
      <c r="Z52">
        <v>2</v>
      </c>
    </row>
    <row r="53" spans="1:26">
      <c r="A53" t="s">
        <v>104</v>
      </c>
      <c r="B53" t="s">
        <v>105</v>
      </c>
      <c r="C53">
        <v>3151</v>
      </c>
      <c r="D53">
        <v>181</v>
      </c>
      <c r="E53">
        <v>301</v>
      </c>
      <c r="F53">
        <f t="shared" si="13"/>
        <v>2850</v>
      </c>
      <c r="G53">
        <f t="shared" si="14"/>
        <v>-120</v>
      </c>
      <c r="H53" s="14">
        <f t="shared" si="15"/>
        <v>9.5525230085687085E-2</v>
      </c>
      <c r="I53" s="16">
        <f t="shared" si="4"/>
        <v>-4.2105263157894736E-2</v>
      </c>
      <c r="J53" s="20">
        <v>840</v>
      </c>
      <c r="K53" s="20">
        <v>251</v>
      </c>
      <c r="L53" s="20">
        <v>281</v>
      </c>
      <c r="M53" s="20">
        <f t="shared" si="5"/>
        <v>559</v>
      </c>
      <c r="N53" s="20">
        <f t="shared" si="6"/>
        <v>-30</v>
      </c>
      <c r="O53" s="23">
        <f t="shared" si="7"/>
        <v>0.3345238095238095</v>
      </c>
      <c r="P53" s="23">
        <f t="shared" si="8"/>
        <v>-5.3667262969588549E-2</v>
      </c>
      <c r="Q53">
        <v>4135</v>
      </c>
      <c r="R53">
        <v>165</v>
      </c>
      <c r="S53">
        <v>92</v>
      </c>
      <c r="T53">
        <f t="shared" si="9"/>
        <v>4043</v>
      </c>
      <c r="U53">
        <f t="shared" si="10"/>
        <v>73</v>
      </c>
      <c r="V53" s="24">
        <f t="shared" si="11"/>
        <v>2.2249093107617895E-2</v>
      </c>
      <c r="W53" s="24">
        <f t="shared" si="12"/>
        <v>1.8055899084837991E-2</v>
      </c>
      <c r="X53">
        <v>16</v>
      </c>
      <c r="Y53">
        <v>8</v>
      </c>
      <c r="Z53">
        <v>4</v>
      </c>
    </row>
    <row r="54" spans="1:26">
      <c r="A54" t="s">
        <v>106</v>
      </c>
      <c r="B54" t="s">
        <v>107</v>
      </c>
      <c r="C54">
        <v>1033</v>
      </c>
      <c r="D54">
        <v>43</v>
      </c>
      <c r="E54">
        <v>134</v>
      </c>
      <c r="F54">
        <f t="shared" si="13"/>
        <v>899</v>
      </c>
      <c r="G54">
        <f t="shared" si="14"/>
        <v>-91</v>
      </c>
      <c r="H54" s="14">
        <f t="shared" si="15"/>
        <v>0.12971926427879962</v>
      </c>
      <c r="I54" s="16">
        <f t="shared" si="4"/>
        <v>-0.10122358175750834</v>
      </c>
      <c r="J54" s="20">
        <v>404</v>
      </c>
      <c r="K54" s="20">
        <v>248</v>
      </c>
      <c r="L54" s="20">
        <v>269</v>
      </c>
      <c r="M54" s="20">
        <f t="shared" si="5"/>
        <v>135</v>
      </c>
      <c r="N54" s="20">
        <f t="shared" si="6"/>
        <v>-21</v>
      </c>
      <c r="O54" s="23">
        <f t="shared" si="7"/>
        <v>0.66584158415841588</v>
      </c>
      <c r="P54" s="23">
        <f t="shared" si="8"/>
        <v>-0.15555555555555556</v>
      </c>
      <c r="Q54">
        <v>1083</v>
      </c>
      <c r="R54">
        <v>72</v>
      </c>
      <c r="S54">
        <v>57</v>
      </c>
      <c r="T54">
        <f t="shared" si="9"/>
        <v>1026</v>
      </c>
      <c r="U54">
        <f t="shared" si="10"/>
        <v>15</v>
      </c>
      <c r="V54" s="24">
        <f t="shared" si="11"/>
        <v>5.2631578947368418E-2</v>
      </c>
      <c r="W54" s="24">
        <f t="shared" si="12"/>
        <v>1.4619883040935672E-2</v>
      </c>
      <c r="X54">
        <v>8</v>
      </c>
      <c r="Y54">
        <v>4</v>
      </c>
      <c r="Z54">
        <v>1</v>
      </c>
    </row>
    <row r="55" spans="1:26" s="30" customFormat="1">
      <c r="A55" s="30" t="s">
        <v>108</v>
      </c>
      <c r="B55" s="30" t="s">
        <v>109</v>
      </c>
      <c r="C55" s="30">
        <v>1233</v>
      </c>
      <c r="D55" s="30">
        <v>831</v>
      </c>
      <c r="E55" s="30">
        <v>54</v>
      </c>
      <c r="F55" s="30">
        <f t="shared" si="13"/>
        <v>1179</v>
      </c>
      <c r="G55" s="30">
        <f t="shared" si="14"/>
        <v>777</v>
      </c>
      <c r="H55" s="31">
        <f t="shared" si="15"/>
        <v>4.3795620437956206E-2</v>
      </c>
      <c r="I55" s="32">
        <f t="shared" si="4"/>
        <v>0.65903307888040707</v>
      </c>
      <c r="J55" s="30">
        <v>463</v>
      </c>
      <c r="K55" s="30">
        <v>160</v>
      </c>
      <c r="L55" s="30">
        <v>28</v>
      </c>
      <c r="M55" s="30">
        <f t="shared" si="5"/>
        <v>435</v>
      </c>
      <c r="N55" s="30">
        <f t="shared" si="6"/>
        <v>132</v>
      </c>
      <c r="O55" s="33">
        <f t="shared" si="7"/>
        <v>6.0475161987041039E-2</v>
      </c>
      <c r="P55" s="34">
        <f t="shared" si="8"/>
        <v>0.30344827586206896</v>
      </c>
      <c r="Q55" s="30">
        <v>1164</v>
      </c>
      <c r="R55" s="30">
        <v>823</v>
      </c>
      <c r="S55" s="30">
        <v>49</v>
      </c>
      <c r="T55" s="30">
        <f t="shared" si="9"/>
        <v>1115</v>
      </c>
      <c r="U55" s="30">
        <f t="shared" si="10"/>
        <v>774</v>
      </c>
      <c r="V55" s="35">
        <f t="shared" si="11"/>
        <v>4.2096219931271481E-2</v>
      </c>
      <c r="W55" s="36">
        <f t="shared" si="12"/>
        <v>0.69417040358744397</v>
      </c>
      <c r="X55" s="30">
        <v>2</v>
      </c>
      <c r="Y55" s="30">
        <v>3</v>
      </c>
      <c r="Z55" s="30">
        <v>2</v>
      </c>
    </row>
    <row r="56" spans="1:26" s="30" customFormat="1">
      <c r="A56" s="30" t="s">
        <v>110</v>
      </c>
      <c r="B56" s="30" t="s">
        <v>111</v>
      </c>
      <c r="C56" s="37">
        <v>43</v>
      </c>
      <c r="D56" s="37">
        <v>27</v>
      </c>
      <c r="E56" s="37">
        <v>82</v>
      </c>
      <c r="F56" s="37">
        <f t="shared" si="13"/>
        <v>-39</v>
      </c>
      <c r="G56" s="37">
        <f t="shared" si="14"/>
        <v>-55</v>
      </c>
      <c r="H56" s="38">
        <f t="shared" si="15"/>
        <v>1.9069767441860466</v>
      </c>
      <c r="I56" s="39">
        <f t="shared" si="4"/>
        <v>1.4102564102564104</v>
      </c>
      <c r="J56" s="40">
        <v>543</v>
      </c>
      <c r="K56" s="40">
        <v>384</v>
      </c>
      <c r="L56" s="40">
        <v>286</v>
      </c>
      <c r="M56" s="40">
        <f t="shared" si="5"/>
        <v>257</v>
      </c>
      <c r="N56" s="40">
        <f t="shared" si="6"/>
        <v>98</v>
      </c>
      <c r="O56" s="41">
        <f t="shared" si="7"/>
        <v>0.52670349907918967</v>
      </c>
      <c r="P56" s="41">
        <f t="shared" si="8"/>
        <v>0.38132295719844356</v>
      </c>
      <c r="Q56" s="30">
        <v>690</v>
      </c>
      <c r="R56" s="30">
        <v>352</v>
      </c>
      <c r="S56" s="30">
        <v>94</v>
      </c>
      <c r="T56" s="30">
        <f t="shared" si="9"/>
        <v>596</v>
      </c>
      <c r="U56" s="30">
        <f t="shared" si="10"/>
        <v>258</v>
      </c>
      <c r="V56" s="35">
        <f t="shared" si="11"/>
        <v>0.13623188405797101</v>
      </c>
      <c r="W56" s="36">
        <f t="shared" si="12"/>
        <v>0.43288590604026844</v>
      </c>
      <c r="X56" s="30">
        <v>7</v>
      </c>
      <c r="Y56" s="30">
        <v>6</v>
      </c>
      <c r="Z56" s="30">
        <v>8</v>
      </c>
    </row>
    <row r="57" spans="1:26">
      <c r="A57" t="s">
        <v>112</v>
      </c>
      <c r="B57" t="s">
        <v>113</v>
      </c>
      <c r="C57">
        <v>1401</v>
      </c>
      <c r="D57">
        <v>23</v>
      </c>
      <c r="E57">
        <v>93</v>
      </c>
      <c r="F57">
        <f t="shared" si="13"/>
        <v>1308</v>
      </c>
      <c r="G57">
        <f t="shared" si="14"/>
        <v>-70</v>
      </c>
      <c r="H57" s="14">
        <f t="shared" si="15"/>
        <v>6.638115631691649E-2</v>
      </c>
      <c r="I57" s="16">
        <f t="shared" si="4"/>
        <v>-5.3516819571865444E-2</v>
      </c>
      <c r="J57">
        <v>249</v>
      </c>
      <c r="K57">
        <v>11</v>
      </c>
      <c r="L57">
        <v>7</v>
      </c>
      <c r="M57">
        <f t="shared" si="5"/>
        <v>242</v>
      </c>
      <c r="N57">
        <f t="shared" si="6"/>
        <v>4</v>
      </c>
      <c r="O57" s="13">
        <f t="shared" si="7"/>
        <v>2.8112449799196786E-2</v>
      </c>
      <c r="P57" s="13">
        <f t="shared" si="8"/>
        <v>1.6528925619834711E-2</v>
      </c>
      <c r="Q57">
        <v>1565</v>
      </c>
      <c r="R57">
        <v>74</v>
      </c>
      <c r="S57">
        <v>56</v>
      </c>
      <c r="T57">
        <f t="shared" si="9"/>
        <v>1509</v>
      </c>
      <c r="U57">
        <f t="shared" si="10"/>
        <v>18</v>
      </c>
      <c r="V57" s="24">
        <f t="shared" si="11"/>
        <v>3.5782747603833868E-2</v>
      </c>
      <c r="W57" s="24">
        <f t="shared" si="12"/>
        <v>1.1928429423459244E-2</v>
      </c>
      <c r="X57">
        <v>3</v>
      </c>
      <c r="Y57">
        <v>3</v>
      </c>
      <c r="Z57">
        <v>1</v>
      </c>
    </row>
    <row r="58" spans="1:26">
      <c r="A58" t="s">
        <v>114</v>
      </c>
      <c r="B58" t="s">
        <v>115</v>
      </c>
      <c r="C58">
        <v>824</v>
      </c>
      <c r="D58">
        <v>16</v>
      </c>
      <c r="E58">
        <v>20</v>
      </c>
      <c r="F58">
        <f t="shared" si="13"/>
        <v>804</v>
      </c>
      <c r="G58">
        <f t="shared" si="14"/>
        <v>-4</v>
      </c>
      <c r="H58" s="14">
        <f t="shared" si="15"/>
        <v>2.4271844660194174E-2</v>
      </c>
      <c r="I58" s="16">
        <f t="shared" si="4"/>
        <v>-4.9751243781094526E-3</v>
      </c>
      <c r="J58">
        <v>209</v>
      </c>
      <c r="K58">
        <v>5</v>
      </c>
      <c r="L58">
        <v>1</v>
      </c>
      <c r="M58">
        <f t="shared" si="5"/>
        <v>208</v>
      </c>
      <c r="N58">
        <f t="shared" si="6"/>
        <v>4</v>
      </c>
      <c r="O58" s="13">
        <f t="shared" si="7"/>
        <v>4.7846889952153108E-3</v>
      </c>
      <c r="P58" s="13">
        <f t="shared" si="8"/>
        <v>1.9230769230769232E-2</v>
      </c>
      <c r="Q58">
        <v>957</v>
      </c>
      <c r="R58">
        <v>27</v>
      </c>
      <c r="S58">
        <v>21</v>
      </c>
      <c r="T58">
        <f t="shared" si="9"/>
        <v>936</v>
      </c>
      <c r="U58">
        <f t="shared" si="10"/>
        <v>6</v>
      </c>
      <c r="V58" s="24">
        <f t="shared" si="11"/>
        <v>2.1943573667711599E-2</v>
      </c>
      <c r="W58" s="24">
        <f t="shared" si="12"/>
        <v>6.41025641025641E-3</v>
      </c>
      <c r="X58">
        <v>0</v>
      </c>
      <c r="Y58">
        <v>1</v>
      </c>
      <c r="Z58">
        <v>0</v>
      </c>
    </row>
    <row r="59" spans="1:26">
      <c r="A59" t="s">
        <v>116</v>
      </c>
      <c r="B59" t="s">
        <v>117</v>
      </c>
      <c r="C59">
        <v>3886</v>
      </c>
      <c r="D59">
        <v>48</v>
      </c>
      <c r="E59">
        <v>120</v>
      </c>
      <c r="F59">
        <f t="shared" si="13"/>
        <v>3766</v>
      </c>
      <c r="G59">
        <f t="shared" si="14"/>
        <v>-72</v>
      </c>
      <c r="H59" s="14">
        <f t="shared" si="15"/>
        <v>3.0880082346886259E-2</v>
      </c>
      <c r="I59" s="16">
        <f t="shared" si="4"/>
        <v>-1.9118428040361127E-2</v>
      </c>
      <c r="J59">
        <v>331</v>
      </c>
      <c r="K59">
        <v>15</v>
      </c>
      <c r="L59">
        <v>3</v>
      </c>
      <c r="M59">
        <f t="shared" si="5"/>
        <v>328</v>
      </c>
      <c r="N59">
        <f t="shared" si="6"/>
        <v>12</v>
      </c>
      <c r="O59" s="13">
        <f t="shared" si="7"/>
        <v>9.0634441087613302E-3</v>
      </c>
      <c r="P59" s="13">
        <f t="shared" si="8"/>
        <v>3.6585365853658534E-2</v>
      </c>
      <c r="Q59">
        <v>5486</v>
      </c>
      <c r="R59">
        <v>933</v>
      </c>
      <c r="S59">
        <v>780</v>
      </c>
      <c r="T59">
        <f t="shared" si="9"/>
        <v>4706</v>
      </c>
      <c r="U59">
        <f t="shared" si="10"/>
        <v>153</v>
      </c>
      <c r="V59" s="24">
        <f t="shared" si="11"/>
        <v>0.14218009478672985</v>
      </c>
      <c r="W59" s="24">
        <f t="shared" si="12"/>
        <v>3.2511687207819807E-2</v>
      </c>
      <c r="X59">
        <v>7</v>
      </c>
      <c r="Y59">
        <v>1</v>
      </c>
      <c r="Z59">
        <v>1</v>
      </c>
    </row>
    <row r="60" spans="1:26">
      <c r="A60" t="s">
        <v>118</v>
      </c>
      <c r="B60" t="s">
        <v>119</v>
      </c>
      <c r="C60">
        <v>1508</v>
      </c>
      <c r="D60">
        <v>28</v>
      </c>
      <c r="E60">
        <v>41</v>
      </c>
      <c r="F60">
        <f t="shared" si="13"/>
        <v>1467</v>
      </c>
      <c r="G60">
        <f t="shared" si="14"/>
        <v>-13</v>
      </c>
      <c r="H60" s="14">
        <f t="shared" si="15"/>
        <v>2.7188328912466843E-2</v>
      </c>
      <c r="I60" s="16">
        <f t="shared" si="4"/>
        <v>-8.8616223585548746E-3</v>
      </c>
      <c r="J60">
        <v>122</v>
      </c>
      <c r="K60">
        <v>3</v>
      </c>
      <c r="L60">
        <v>12</v>
      </c>
      <c r="M60">
        <f t="shared" si="5"/>
        <v>110</v>
      </c>
      <c r="N60">
        <f t="shared" si="6"/>
        <v>-9</v>
      </c>
      <c r="O60" s="13">
        <f t="shared" si="7"/>
        <v>9.8360655737704916E-2</v>
      </c>
      <c r="P60" s="13">
        <f t="shared" si="8"/>
        <v>-8.1818181818181818E-2</v>
      </c>
      <c r="Q60">
        <v>1326</v>
      </c>
      <c r="R60">
        <v>34</v>
      </c>
      <c r="S60">
        <v>18</v>
      </c>
      <c r="T60">
        <f t="shared" si="9"/>
        <v>1308</v>
      </c>
      <c r="U60">
        <f t="shared" si="10"/>
        <v>16</v>
      </c>
      <c r="V60" s="24">
        <f t="shared" si="11"/>
        <v>1.3574660633484163E-2</v>
      </c>
      <c r="W60" s="24">
        <f t="shared" si="12"/>
        <v>1.2232415902140673E-2</v>
      </c>
      <c r="X60">
        <v>5</v>
      </c>
      <c r="Y60">
        <v>3</v>
      </c>
      <c r="Z60">
        <v>4</v>
      </c>
    </row>
    <row r="61" spans="1:26">
      <c r="A61" t="s">
        <v>120</v>
      </c>
      <c r="B61" t="s">
        <v>121</v>
      </c>
      <c r="C61">
        <v>625</v>
      </c>
      <c r="D61">
        <v>21</v>
      </c>
      <c r="E61">
        <v>47</v>
      </c>
      <c r="F61">
        <f t="shared" si="13"/>
        <v>578</v>
      </c>
      <c r="G61">
        <f t="shared" si="14"/>
        <v>-26</v>
      </c>
      <c r="H61" s="14">
        <f t="shared" si="15"/>
        <v>7.5200000000000003E-2</v>
      </c>
      <c r="I61" s="16">
        <f t="shared" si="4"/>
        <v>-4.4982698961937718E-2</v>
      </c>
      <c r="J61">
        <v>202</v>
      </c>
      <c r="K61">
        <v>11</v>
      </c>
      <c r="L61">
        <v>27</v>
      </c>
      <c r="M61">
        <f t="shared" si="5"/>
        <v>175</v>
      </c>
      <c r="N61">
        <f t="shared" si="6"/>
        <v>-16</v>
      </c>
      <c r="O61" s="13">
        <f t="shared" si="7"/>
        <v>0.13366336633663367</v>
      </c>
      <c r="P61" s="13">
        <f t="shared" si="8"/>
        <v>-9.1428571428571428E-2</v>
      </c>
      <c r="Q61" s="17">
        <v>860</v>
      </c>
      <c r="R61" s="17">
        <v>488</v>
      </c>
      <c r="S61" s="17">
        <v>401</v>
      </c>
      <c r="T61" s="17">
        <f t="shared" si="9"/>
        <v>459</v>
      </c>
      <c r="U61" s="17">
        <f t="shared" si="10"/>
        <v>87</v>
      </c>
      <c r="V61" s="25">
        <f t="shared" si="11"/>
        <v>0.46627906976744188</v>
      </c>
      <c r="W61" s="25">
        <f t="shared" si="12"/>
        <v>0.18954248366013071</v>
      </c>
      <c r="X61">
        <v>9</v>
      </c>
      <c r="Y61">
        <v>1</v>
      </c>
      <c r="Z61">
        <v>1</v>
      </c>
    </row>
    <row r="62" spans="1:26">
      <c r="A62" t="s">
        <v>122</v>
      </c>
      <c r="B62" t="s">
        <v>123</v>
      </c>
      <c r="C62">
        <v>808</v>
      </c>
      <c r="D62">
        <v>10</v>
      </c>
      <c r="E62">
        <v>45</v>
      </c>
      <c r="F62">
        <f t="shared" si="13"/>
        <v>763</v>
      </c>
      <c r="G62">
        <f t="shared" si="14"/>
        <v>-35</v>
      </c>
      <c r="H62" s="14">
        <f t="shared" si="15"/>
        <v>5.5693069306930694E-2</v>
      </c>
      <c r="I62" s="16">
        <f t="shared" si="4"/>
        <v>-4.5871559633027525E-2</v>
      </c>
      <c r="J62">
        <v>106</v>
      </c>
      <c r="K62">
        <v>3</v>
      </c>
      <c r="L62">
        <v>6</v>
      </c>
      <c r="M62">
        <f t="shared" si="5"/>
        <v>100</v>
      </c>
      <c r="N62">
        <f t="shared" si="6"/>
        <v>-3</v>
      </c>
      <c r="O62" s="13">
        <f t="shared" si="7"/>
        <v>5.6603773584905662E-2</v>
      </c>
      <c r="P62" s="13">
        <f t="shared" si="8"/>
        <v>-0.03</v>
      </c>
      <c r="Q62">
        <v>789</v>
      </c>
      <c r="R62">
        <v>29</v>
      </c>
      <c r="S62">
        <v>14</v>
      </c>
      <c r="T62">
        <f t="shared" si="9"/>
        <v>775</v>
      </c>
      <c r="U62">
        <f t="shared" si="10"/>
        <v>15</v>
      </c>
      <c r="V62" s="24">
        <f t="shared" si="11"/>
        <v>1.7743979721166033E-2</v>
      </c>
      <c r="W62" s="24">
        <f t="shared" si="12"/>
        <v>1.935483870967742E-2</v>
      </c>
      <c r="X62">
        <v>1</v>
      </c>
      <c r="Y62">
        <v>0</v>
      </c>
      <c r="Z62">
        <v>0</v>
      </c>
    </row>
    <row r="63" spans="1:26" s="30" customFormat="1">
      <c r="A63" s="30" t="s">
        <v>124</v>
      </c>
      <c r="B63" s="30" t="s">
        <v>125</v>
      </c>
      <c r="C63" s="42">
        <v>554</v>
      </c>
      <c r="D63" s="30">
        <v>435</v>
      </c>
      <c r="E63" s="30">
        <v>68</v>
      </c>
      <c r="F63" s="30">
        <f t="shared" si="13"/>
        <v>486</v>
      </c>
      <c r="G63" s="30">
        <f t="shared" si="14"/>
        <v>367</v>
      </c>
      <c r="H63" s="31">
        <f t="shared" si="15"/>
        <v>0.12274368231046931</v>
      </c>
      <c r="I63" s="32">
        <f t="shared" si="4"/>
        <v>0.75514403292181065</v>
      </c>
      <c r="J63" s="40">
        <v>157</v>
      </c>
      <c r="K63" s="40">
        <v>157</v>
      </c>
      <c r="L63" s="40">
        <v>42</v>
      </c>
      <c r="M63" s="40">
        <f t="shared" si="5"/>
        <v>115</v>
      </c>
      <c r="N63" s="40">
        <f t="shared" si="6"/>
        <v>115</v>
      </c>
      <c r="O63" s="41">
        <f t="shared" si="7"/>
        <v>0.26751592356687898</v>
      </c>
      <c r="P63" s="41">
        <f t="shared" si="8"/>
        <v>1</v>
      </c>
      <c r="Q63" s="30">
        <v>552</v>
      </c>
      <c r="R63" s="30">
        <v>747</v>
      </c>
      <c r="S63" s="30">
        <v>69</v>
      </c>
      <c r="T63" s="30">
        <f t="shared" si="9"/>
        <v>483</v>
      </c>
      <c r="U63" s="30">
        <f t="shared" si="10"/>
        <v>678</v>
      </c>
      <c r="V63" s="35">
        <f t="shared" si="11"/>
        <v>0.125</v>
      </c>
      <c r="W63" s="36">
        <f t="shared" si="12"/>
        <v>1.4037267080745341</v>
      </c>
      <c r="X63" s="30">
        <v>4</v>
      </c>
      <c r="Y63" s="30">
        <v>9</v>
      </c>
      <c r="Z63" s="30">
        <v>3</v>
      </c>
    </row>
    <row r="64" spans="1:26">
      <c r="A64" t="s">
        <v>126</v>
      </c>
      <c r="B64" t="s">
        <v>127</v>
      </c>
      <c r="C64" s="17">
        <v>9</v>
      </c>
      <c r="D64" s="17">
        <v>5</v>
      </c>
      <c r="E64" s="17">
        <v>15</v>
      </c>
      <c r="F64" s="17">
        <f t="shared" si="13"/>
        <v>-6</v>
      </c>
      <c r="G64" s="17">
        <f t="shared" si="14"/>
        <v>-10</v>
      </c>
      <c r="H64" s="18">
        <f t="shared" si="15"/>
        <v>1.6666666666666667</v>
      </c>
      <c r="I64" s="19">
        <f t="shared" si="4"/>
        <v>1.6666666666666667</v>
      </c>
      <c r="J64" s="20">
        <v>6</v>
      </c>
      <c r="K64" s="20">
        <v>7</v>
      </c>
      <c r="L64" s="20">
        <v>12</v>
      </c>
      <c r="M64" s="20">
        <f t="shared" si="5"/>
        <v>-6</v>
      </c>
      <c r="N64" s="20">
        <f t="shared" si="6"/>
        <v>-5</v>
      </c>
      <c r="O64" s="23">
        <f t="shared" si="7"/>
        <v>2</v>
      </c>
      <c r="P64" s="23">
        <f t="shared" si="8"/>
        <v>0.83333333333333337</v>
      </c>
      <c r="Q64" s="17">
        <v>6</v>
      </c>
      <c r="R64" s="17">
        <v>5</v>
      </c>
      <c r="S64" s="17">
        <v>4</v>
      </c>
      <c r="T64" s="17">
        <f t="shared" si="9"/>
        <v>2</v>
      </c>
      <c r="U64" s="17">
        <f t="shared" si="10"/>
        <v>1</v>
      </c>
      <c r="V64" s="25">
        <f t="shared" si="11"/>
        <v>0.66666666666666663</v>
      </c>
      <c r="W64" s="25">
        <f t="shared" si="12"/>
        <v>0.5</v>
      </c>
      <c r="X64">
        <v>4</v>
      </c>
      <c r="Y64">
        <v>5</v>
      </c>
      <c r="Z64">
        <v>12</v>
      </c>
    </row>
    <row r="65" spans="1:26">
      <c r="A65" t="s">
        <v>128</v>
      </c>
      <c r="B65" t="s">
        <v>129</v>
      </c>
      <c r="C65" s="17">
        <v>6</v>
      </c>
      <c r="D65" s="17">
        <v>4</v>
      </c>
      <c r="E65" s="17">
        <v>17</v>
      </c>
      <c r="F65" s="17">
        <f t="shared" si="13"/>
        <v>-11</v>
      </c>
      <c r="G65" s="17">
        <f t="shared" si="14"/>
        <v>-13</v>
      </c>
      <c r="H65" s="18">
        <f t="shared" si="15"/>
        <v>2.8333333333333335</v>
      </c>
      <c r="I65" s="19">
        <f t="shared" si="4"/>
        <v>1.1818181818181819</v>
      </c>
      <c r="J65" s="20">
        <v>11</v>
      </c>
      <c r="K65" s="20">
        <v>9</v>
      </c>
      <c r="L65" s="20">
        <v>15</v>
      </c>
      <c r="M65" s="20">
        <f t="shared" si="5"/>
        <v>-4</v>
      </c>
      <c r="N65" s="20">
        <f t="shared" si="6"/>
        <v>-6</v>
      </c>
      <c r="O65" s="23">
        <f t="shared" si="7"/>
        <v>1.3636363636363635</v>
      </c>
      <c r="P65" s="23">
        <f t="shared" si="8"/>
        <v>1.5</v>
      </c>
      <c r="Q65" s="17">
        <v>5</v>
      </c>
      <c r="R65" s="17">
        <v>6</v>
      </c>
      <c r="S65" s="17">
        <v>6</v>
      </c>
      <c r="T65" s="17">
        <f t="shared" si="9"/>
        <v>-1</v>
      </c>
      <c r="U65" s="17">
        <f t="shared" si="10"/>
        <v>0</v>
      </c>
      <c r="V65" s="25">
        <f t="shared" si="11"/>
        <v>1.2</v>
      </c>
      <c r="W65" s="25">
        <f t="shared" si="12"/>
        <v>0</v>
      </c>
      <c r="X65">
        <v>10</v>
      </c>
      <c r="Y65">
        <v>1</v>
      </c>
      <c r="Z65">
        <v>16</v>
      </c>
    </row>
    <row r="66" spans="1:26">
      <c r="A66" t="s">
        <v>130</v>
      </c>
      <c r="B66" t="s">
        <v>131</v>
      </c>
      <c r="C66">
        <v>924</v>
      </c>
      <c r="D66">
        <v>12</v>
      </c>
      <c r="E66">
        <v>28</v>
      </c>
      <c r="F66">
        <f t="shared" si="13"/>
        <v>896</v>
      </c>
      <c r="G66">
        <f t="shared" si="14"/>
        <v>-16</v>
      </c>
      <c r="H66" s="14">
        <f t="shared" si="15"/>
        <v>3.0303030303030304E-2</v>
      </c>
      <c r="I66" s="16">
        <f t="shared" si="4"/>
        <v>-1.7857142857142856E-2</v>
      </c>
      <c r="J66" s="20">
        <v>1</v>
      </c>
      <c r="K66" s="20">
        <v>4</v>
      </c>
      <c r="L66" s="20">
        <v>1</v>
      </c>
      <c r="M66" s="20">
        <f t="shared" si="5"/>
        <v>0</v>
      </c>
      <c r="N66" s="20">
        <f t="shared" si="6"/>
        <v>3</v>
      </c>
      <c r="O66" s="23">
        <f t="shared" si="7"/>
        <v>1</v>
      </c>
      <c r="P66" s="23" t="e">
        <f t="shared" si="8"/>
        <v>#DIV/0!</v>
      </c>
      <c r="Q66">
        <v>979</v>
      </c>
      <c r="R66">
        <v>16</v>
      </c>
      <c r="S66">
        <v>21</v>
      </c>
      <c r="T66">
        <f t="shared" si="9"/>
        <v>958</v>
      </c>
      <c r="U66">
        <f t="shared" si="10"/>
        <v>-5</v>
      </c>
      <c r="V66" s="24">
        <f t="shared" si="11"/>
        <v>2.1450459652706845E-2</v>
      </c>
      <c r="W66" s="24">
        <f t="shared" si="12"/>
        <v>-5.2192066805845511E-3</v>
      </c>
      <c r="X66">
        <v>10</v>
      </c>
      <c r="Y66">
        <v>2</v>
      </c>
      <c r="Z66">
        <v>1</v>
      </c>
    </row>
    <row r="67" spans="1:26">
      <c r="A67" t="s">
        <v>132</v>
      </c>
      <c r="B67" t="s">
        <v>133</v>
      </c>
      <c r="C67">
        <v>0</v>
      </c>
      <c r="D67">
        <v>1</v>
      </c>
      <c r="E67">
        <v>0</v>
      </c>
      <c r="F67">
        <f t="shared" si="13"/>
        <v>0</v>
      </c>
      <c r="G67">
        <f t="shared" si="14"/>
        <v>1</v>
      </c>
      <c r="H67" s="14">
        <v>0</v>
      </c>
      <c r="I67" s="16">
        <v>0</v>
      </c>
      <c r="J67">
        <v>1</v>
      </c>
      <c r="K67">
        <v>0</v>
      </c>
      <c r="L67">
        <v>0</v>
      </c>
      <c r="M67">
        <f t="shared" si="5"/>
        <v>1</v>
      </c>
      <c r="N67">
        <f t="shared" si="6"/>
        <v>0</v>
      </c>
      <c r="O67" s="13">
        <f t="shared" si="7"/>
        <v>0</v>
      </c>
      <c r="P67" s="13">
        <f t="shared" si="8"/>
        <v>0</v>
      </c>
      <c r="Q67" s="17">
        <v>50</v>
      </c>
      <c r="R67" s="17">
        <v>81</v>
      </c>
      <c r="S67" s="17">
        <v>58</v>
      </c>
      <c r="T67" s="17">
        <f t="shared" si="9"/>
        <v>-8</v>
      </c>
      <c r="U67" s="17">
        <f t="shared" si="10"/>
        <v>23</v>
      </c>
      <c r="V67" s="25">
        <f t="shared" si="11"/>
        <v>1.1599999999999999</v>
      </c>
      <c r="W67" s="25">
        <f t="shared" si="12"/>
        <v>-2.875</v>
      </c>
      <c r="X67">
        <v>16433</v>
      </c>
      <c r="Y67">
        <v>20449</v>
      </c>
      <c r="Z67">
        <v>26968</v>
      </c>
    </row>
    <row r="68" spans="1:26" s="43" customFormat="1">
      <c r="A68" s="43" t="s">
        <v>134</v>
      </c>
      <c r="B68" s="43" t="s">
        <v>135</v>
      </c>
      <c r="C68" s="43">
        <v>635</v>
      </c>
      <c r="D68" s="43">
        <v>217</v>
      </c>
      <c r="E68" s="43">
        <v>51</v>
      </c>
      <c r="F68" s="43">
        <f t="shared" si="13"/>
        <v>584</v>
      </c>
      <c r="G68" s="43">
        <f t="shared" si="14"/>
        <v>166</v>
      </c>
      <c r="H68" s="44">
        <f t="shared" si="15"/>
        <v>8.0314960629921259E-2</v>
      </c>
      <c r="I68" s="49">
        <f t="shared" si="4"/>
        <v>0.28424657534246578</v>
      </c>
      <c r="J68" s="43">
        <v>159</v>
      </c>
      <c r="K68" s="43">
        <v>34</v>
      </c>
      <c r="L68" s="43">
        <v>40</v>
      </c>
      <c r="M68" s="43">
        <f t="shared" si="5"/>
        <v>119</v>
      </c>
      <c r="N68" s="43">
        <f t="shared" si="6"/>
        <v>-6</v>
      </c>
      <c r="O68" s="46">
        <f t="shared" si="7"/>
        <v>0.25157232704402516</v>
      </c>
      <c r="P68" s="46">
        <f t="shared" si="8"/>
        <v>-5.0420168067226892E-2</v>
      </c>
      <c r="Q68" s="43">
        <v>634</v>
      </c>
      <c r="R68" s="43">
        <v>62</v>
      </c>
      <c r="S68" s="43">
        <v>27</v>
      </c>
      <c r="T68" s="43">
        <f t="shared" si="9"/>
        <v>607</v>
      </c>
      <c r="U68" s="43">
        <f t="shared" si="10"/>
        <v>35</v>
      </c>
      <c r="V68" s="48">
        <f t="shared" si="11"/>
        <v>4.2586750788643532E-2</v>
      </c>
      <c r="W68" s="48">
        <f t="shared" si="12"/>
        <v>5.7660626029654036E-2</v>
      </c>
      <c r="X68" s="43">
        <v>1</v>
      </c>
      <c r="Y68" s="43">
        <v>2</v>
      </c>
      <c r="Z68" s="43">
        <v>3</v>
      </c>
    </row>
    <row r="69" spans="1:26">
      <c r="A69" t="s">
        <v>136</v>
      </c>
      <c r="B69" t="s">
        <v>137</v>
      </c>
      <c r="C69" s="17">
        <v>8</v>
      </c>
      <c r="D69" s="17">
        <v>1</v>
      </c>
      <c r="E69" s="17">
        <v>3</v>
      </c>
      <c r="F69" s="17">
        <f t="shared" si="13"/>
        <v>5</v>
      </c>
      <c r="G69" s="17">
        <f t="shared" si="14"/>
        <v>-2</v>
      </c>
      <c r="H69" s="18">
        <f t="shared" si="15"/>
        <v>0.375</v>
      </c>
      <c r="I69" s="19">
        <f t="shared" si="4"/>
        <v>-0.4</v>
      </c>
      <c r="J69" s="20">
        <v>2</v>
      </c>
      <c r="K69" s="20">
        <v>2</v>
      </c>
      <c r="L69" s="20">
        <v>4</v>
      </c>
      <c r="M69" s="20">
        <f t="shared" si="5"/>
        <v>-2</v>
      </c>
      <c r="N69" s="20">
        <f t="shared" si="6"/>
        <v>-2</v>
      </c>
      <c r="O69" s="23">
        <f t="shared" si="7"/>
        <v>2</v>
      </c>
      <c r="P69" s="23">
        <f t="shared" si="8"/>
        <v>1</v>
      </c>
      <c r="Q69" s="17">
        <v>11</v>
      </c>
      <c r="R69" s="17">
        <v>2</v>
      </c>
      <c r="S69" s="17">
        <v>2</v>
      </c>
      <c r="T69" s="17">
        <f t="shared" si="9"/>
        <v>9</v>
      </c>
      <c r="U69" s="17">
        <f t="shared" si="10"/>
        <v>0</v>
      </c>
      <c r="V69" s="25">
        <f t="shared" si="11"/>
        <v>0.18181818181818182</v>
      </c>
      <c r="W69" s="25">
        <f t="shared" si="12"/>
        <v>0</v>
      </c>
      <c r="X69">
        <v>1</v>
      </c>
      <c r="Y69">
        <v>1</v>
      </c>
      <c r="Z69">
        <v>2</v>
      </c>
    </row>
    <row r="70" spans="1:26">
      <c r="A70" t="s">
        <v>138</v>
      </c>
      <c r="B70" t="s">
        <v>139</v>
      </c>
      <c r="C70" s="17">
        <v>1076</v>
      </c>
      <c r="D70" s="17">
        <v>101</v>
      </c>
      <c r="E70" s="17">
        <v>279</v>
      </c>
      <c r="F70" s="17">
        <f t="shared" si="13"/>
        <v>797</v>
      </c>
      <c r="G70" s="17">
        <f t="shared" si="14"/>
        <v>-178</v>
      </c>
      <c r="H70" s="18">
        <f t="shared" si="15"/>
        <v>0.25929368029739774</v>
      </c>
      <c r="I70" s="19">
        <f t="shared" si="4"/>
        <v>-0.2233375156838143</v>
      </c>
      <c r="J70">
        <v>301</v>
      </c>
      <c r="K70">
        <v>47</v>
      </c>
      <c r="L70">
        <v>64</v>
      </c>
      <c r="M70">
        <f t="shared" si="5"/>
        <v>237</v>
      </c>
      <c r="N70">
        <f t="shared" si="6"/>
        <v>-17</v>
      </c>
      <c r="O70" s="13">
        <f t="shared" si="7"/>
        <v>0.21262458471760798</v>
      </c>
      <c r="P70" s="13">
        <f t="shared" si="8"/>
        <v>-7.1729957805907171E-2</v>
      </c>
      <c r="Q70">
        <v>1071</v>
      </c>
      <c r="R70">
        <v>223</v>
      </c>
      <c r="S70">
        <v>173</v>
      </c>
      <c r="T70">
        <f t="shared" si="9"/>
        <v>898</v>
      </c>
      <c r="U70">
        <f t="shared" si="10"/>
        <v>50</v>
      </c>
      <c r="V70" s="24">
        <f t="shared" si="11"/>
        <v>0.16153127917833801</v>
      </c>
      <c r="W70" s="24">
        <f t="shared" si="12"/>
        <v>5.5679287305122498E-2</v>
      </c>
      <c r="X70">
        <v>2</v>
      </c>
      <c r="Y70">
        <v>2</v>
      </c>
      <c r="Z70">
        <v>4</v>
      </c>
    </row>
    <row r="71" spans="1:26">
      <c r="A71" t="s">
        <v>140</v>
      </c>
      <c r="B71" t="s">
        <v>141</v>
      </c>
      <c r="C71">
        <v>1953</v>
      </c>
      <c r="D71">
        <v>35</v>
      </c>
      <c r="E71">
        <v>106</v>
      </c>
      <c r="F71">
        <f t="shared" si="13"/>
        <v>1847</v>
      </c>
      <c r="G71">
        <f t="shared" si="14"/>
        <v>-71</v>
      </c>
      <c r="H71" s="14">
        <f t="shared" si="15"/>
        <v>5.4275473630312342E-2</v>
      </c>
      <c r="I71" s="16">
        <f t="shared" si="4"/>
        <v>-3.8440714672441798E-2</v>
      </c>
      <c r="J71">
        <v>80</v>
      </c>
      <c r="K71">
        <v>0</v>
      </c>
      <c r="L71">
        <v>5</v>
      </c>
      <c r="M71">
        <f t="shared" si="5"/>
        <v>75</v>
      </c>
      <c r="N71">
        <f t="shared" si="6"/>
        <v>-5</v>
      </c>
      <c r="O71" s="13">
        <f t="shared" si="7"/>
        <v>6.25E-2</v>
      </c>
      <c r="P71" s="13">
        <f t="shared" si="8"/>
        <v>-6.6666666666666666E-2</v>
      </c>
      <c r="Q71">
        <v>906</v>
      </c>
      <c r="R71">
        <v>54</v>
      </c>
      <c r="S71">
        <v>32</v>
      </c>
      <c r="T71">
        <f t="shared" si="9"/>
        <v>874</v>
      </c>
      <c r="U71">
        <f t="shared" si="10"/>
        <v>22</v>
      </c>
      <c r="V71" s="24">
        <f t="shared" si="11"/>
        <v>3.5320088300220751E-2</v>
      </c>
      <c r="W71" s="24">
        <f t="shared" si="12"/>
        <v>2.5171624713958809E-2</v>
      </c>
      <c r="X71">
        <v>6</v>
      </c>
      <c r="Y71">
        <v>2</v>
      </c>
      <c r="Z71">
        <v>4</v>
      </c>
    </row>
    <row r="72" spans="1:26">
      <c r="A72" t="s">
        <v>142</v>
      </c>
      <c r="B72" t="s">
        <v>143</v>
      </c>
      <c r="C72" s="17">
        <v>9</v>
      </c>
      <c r="D72" s="17">
        <v>4</v>
      </c>
      <c r="E72" s="17">
        <v>6</v>
      </c>
      <c r="F72" s="17">
        <f t="shared" si="13"/>
        <v>3</v>
      </c>
      <c r="G72" s="17">
        <f t="shared" si="14"/>
        <v>-2</v>
      </c>
      <c r="H72" s="18">
        <f t="shared" si="15"/>
        <v>0.66666666666666663</v>
      </c>
      <c r="I72" s="19">
        <f t="shared" si="4"/>
        <v>-0.66666666666666663</v>
      </c>
      <c r="J72" s="20">
        <v>2</v>
      </c>
      <c r="K72" s="20">
        <v>3</v>
      </c>
      <c r="L72" s="20">
        <v>4</v>
      </c>
      <c r="M72" s="20">
        <f t="shared" si="5"/>
        <v>-2</v>
      </c>
      <c r="N72" s="20">
        <f t="shared" si="6"/>
        <v>-1</v>
      </c>
      <c r="O72" s="23">
        <f t="shared" si="7"/>
        <v>2</v>
      </c>
      <c r="P72" s="23">
        <f t="shared" si="8"/>
        <v>0.5</v>
      </c>
      <c r="Q72" s="17">
        <v>7</v>
      </c>
      <c r="R72" s="17">
        <v>1</v>
      </c>
      <c r="S72" s="17">
        <v>1</v>
      </c>
      <c r="T72" s="17">
        <f t="shared" si="9"/>
        <v>6</v>
      </c>
      <c r="U72" s="17">
        <f t="shared" si="10"/>
        <v>0</v>
      </c>
      <c r="V72" s="25">
        <f t="shared" si="11"/>
        <v>0.14285714285714285</v>
      </c>
      <c r="W72" s="25">
        <f t="shared" si="12"/>
        <v>0</v>
      </c>
      <c r="X72">
        <v>4</v>
      </c>
      <c r="Y72">
        <v>2</v>
      </c>
      <c r="Z72">
        <v>6</v>
      </c>
    </row>
    <row r="73" spans="1:26">
      <c r="A73" t="s">
        <v>144</v>
      </c>
      <c r="B73" t="s">
        <v>145</v>
      </c>
      <c r="C73" s="20">
        <v>0</v>
      </c>
      <c r="D73" s="20">
        <v>0</v>
      </c>
      <c r="E73" s="20">
        <v>5</v>
      </c>
      <c r="F73" s="20">
        <f t="shared" si="13"/>
        <v>-5</v>
      </c>
      <c r="G73" s="20">
        <f t="shared" si="14"/>
        <v>-5</v>
      </c>
      <c r="H73" s="21">
        <v>0</v>
      </c>
      <c r="I73" s="22">
        <f t="shared" si="4"/>
        <v>1</v>
      </c>
      <c r="J73" s="20">
        <v>4</v>
      </c>
      <c r="K73" s="20">
        <v>2</v>
      </c>
      <c r="L73" s="20">
        <v>4</v>
      </c>
      <c r="M73" s="20">
        <f t="shared" si="5"/>
        <v>0</v>
      </c>
      <c r="N73" s="20">
        <f t="shared" si="6"/>
        <v>-2</v>
      </c>
      <c r="O73" s="23">
        <f t="shared" si="7"/>
        <v>1</v>
      </c>
      <c r="P73" s="23" t="e">
        <f t="shared" si="8"/>
        <v>#DIV/0!</v>
      </c>
      <c r="Q73" s="17">
        <v>6</v>
      </c>
      <c r="R73" s="17">
        <v>4</v>
      </c>
      <c r="S73" s="17">
        <v>1</v>
      </c>
      <c r="T73" s="17">
        <f t="shared" si="9"/>
        <v>5</v>
      </c>
      <c r="U73" s="17">
        <f t="shared" si="10"/>
        <v>3</v>
      </c>
      <c r="V73" s="25">
        <f t="shared" si="11"/>
        <v>0.16666666666666666</v>
      </c>
      <c r="W73" s="25">
        <f t="shared" si="12"/>
        <v>0.6</v>
      </c>
      <c r="X73">
        <v>0</v>
      </c>
      <c r="Y73">
        <v>1</v>
      </c>
      <c r="Z73">
        <v>2</v>
      </c>
    </row>
    <row r="74" spans="1:26">
      <c r="A74" t="s">
        <v>146</v>
      </c>
      <c r="B74" t="s">
        <v>147</v>
      </c>
      <c r="C74" s="17">
        <v>9</v>
      </c>
      <c r="D74" s="17">
        <v>3</v>
      </c>
      <c r="E74" s="17">
        <v>11</v>
      </c>
      <c r="F74" s="17">
        <f t="shared" si="13"/>
        <v>-2</v>
      </c>
      <c r="G74" s="17">
        <f t="shared" si="14"/>
        <v>-8</v>
      </c>
      <c r="H74" s="18">
        <f t="shared" si="15"/>
        <v>1.2222222222222223</v>
      </c>
      <c r="I74" s="19">
        <f t="shared" si="4"/>
        <v>4</v>
      </c>
      <c r="J74" s="20">
        <v>8</v>
      </c>
      <c r="K74" s="20">
        <v>5</v>
      </c>
      <c r="L74" s="20">
        <v>10</v>
      </c>
      <c r="M74" s="20">
        <f t="shared" si="5"/>
        <v>-2</v>
      </c>
      <c r="N74" s="20">
        <f t="shared" si="6"/>
        <v>-5</v>
      </c>
      <c r="O74" s="23">
        <f t="shared" si="7"/>
        <v>1.25</v>
      </c>
      <c r="P74" s="23">
        <f t="shared" si="8"/>
        <v>2.5</v>
      </c>
      <c r="Q74" s="17">
        <v>8</v>
      </c>
      <c r="R74" s="17">
        <v>8</v>
      </c>
      <c r="S74" s="17">
        <v>5</v>
      </c>
      <c r="T74" s="17">
        <f t="shared" si="9"/>
        <v>3</v>
      </c>
      <c r="U74" s="17">
        <f t="shared" si="10"/>
        <v>3</v>
      </c>
      <c r="V74" s="25">
        <f t="shared" si="11"/>
        <v>0.625</v>
      </c>
      <c r="W74" s="25">
        <f t="shared" si="12"/>
        <v>1</v>
      </c>
      <c r="X74">
        <v>4</v>
      </c>
      <c r="Y74">
        <v>4</v>
      </c>
      <c r="Z74">
        <v>5</v>
      </c>
    </row>
    <row r="75" spans="1:26" s="30" customFormat="1">
      <c r="A75" s="30" t="s">
        <v>148</v>
      </c>
      <c r="B75" s="30" t="s">
        <v>149</v>
      </c>
      <c r="C75" s="37">
        <v>2452</v>
      </c>
      <c r="D75" s="37">
        <v>1706</v>
      </c>
      <c r="E75" s="37">
        <v>2400</v>
      </c>
      <c r="F75" s="37">
        <f t="shared" si="13"/>
        <v>52</v>
      </c>
      <c r="G75" s="37">
        <f t="shared" si="14"/>
        <v>-694</v>
      </c>
      <c r="H75" s="38">
        <f t="shared" si="15"/>
        <v>0.97879282218597063</v>
      </c>
      <c r="I75" s="39">
        <f t="shared" si="4"/>
        <v>-13.346153846153847</v>
      </c>
      <c r="J75" s="40">
        <v>420</v>
      </c>
      <c r="K75" s="40">
        <v>394</v>
      </c>
      <c r="L75" s="40">
        <v>510</v>
      </c>
      <c r="M75" s="40">
        <f t="shared" si="5"/>
        <v>-90</v>
      </c>
      <c r="N75" s="40">
        <f t="shared" si="6"/>
        <v>-116</v>
      </c>
      <c r="O75" s="41">
        <f t="shared" si="7"/>
        <v>1.2142857142857142</v>
      </c>
      <c r="P75" s="41">
        <f t="shared" si="8"/>
        <v>1.288888888888889</v>
      </c>
      <c r="Q75" s="30">
        <v>2667</v>
      </c>
      <c r="R75" s="30">
        <v>2903</v>
      </c>
      <c r="S75" s="30">
        <v>640</v>
      </c>
      <c r="T75" s="30">
        <f t="shared" si="9"/>
        <v>2027</v>
      </c>
      <c r="U75" s="30">
        <f t="shared" si="10"/>
        <v>2263</v>
      </c>
      <c r="V75" s="35">
        <f t="shared" si="11"/>
        <v>0.23997000374953131</v>
      </c>
      <c r="W75" s="36">
        <f t="shared" si="12"/>
        <v>1.1164282190429207</v>
      </c>
      <c r="X75" s="30">
        <v>3</v>
      </c>
      <c r="Y75" s="30">
        <v>7</v>
      </c>
      <c r="Z75" s="30">
        <v>5</v>
      </c>
    </row>
    <row r="76" spans="1:26">
      <c r="A76" t="s">
        <v>150</v>
      </c>
      <c r="B76" t="s">
        <v>151</v>
      </c>
      <c r="C76">
        <v>1072</v>
      </c>
      <c r="D76">
        <v>21</v>
      </c>
      <c r="E76">
        <v>91</v>
      </c>
      <c r="F76">
        <f t="shared" si="13"/>
        <v>981</v>
      </c>
      <c r="G76">
        <f t="shared" si="14"/>
        <v>-70</v>
      </c>
      <c r="H76" s="14">
        <f t="shared" si="15"/>
        <v>8.4888059701492533E-2</v>
      </c>
      <c r="I76" s="16">
        <f t="shared" si="4"/>
        <v>-7.1355759429153925E-2</v>
      </c>
      <c r="J76">
        <v>229</v>
      </c>
      <c r="K76">
        <v>7</v>
      </c>
      <c r="L76">
        <v>6</v>
      </c>
      <c r="M76">
        <f t="shared" si="5"/>
        <v>223</v>
      </c>
      <c r="N76">
        <f t="shared" si="6"/>
        <v>1</v>
      </c>
      <c r="O76" s="13">
        <f t="shared" si="7"/>
        <v>2.6200873362445413E-2</v>
      </c>
      <c r="P76" s="13">
        <f t="shared" si="8"/>
        <v>4.4843049327354259E-3</v>
      </c>
      <c r="Q76">
        <v>1212</v>
      </c>
      <c r="R76">
        <v>42</v>
      </c>
      <c r="S76">
        <v>36</v>
      </c>
      <c r="T76">
        <f t="shared" si="9"/>
        <v>1176</v>
      </c>
      <c r="U76">
        <f t="shared" si="10"/>
        <v>6</v>
      </c>
      <c r="V76" s="24">
        <f t="shared" si="11"/>
        <v>2.9702970297029702E-2</v>
      </c>
      <c r="W76" s="24">
        <f t="shared" si="12"/>
        <v>5.1020408163265302E-3</v>
      </c>
      <c r="X76">
        <v>2</v>
      </c>
      <c r="Y76">
        <v>3</v>
      </c>
      <c r="Z76">
        <v>2</v>
      </c>
    </row>
    <row r="77" spans="1:26" s="43" customFormat="1">
      <c r="A77" s="43" t="s">
        <v>152</v>
      </c>
      <c r="B77" s="43" t="s">
        <v>153</v>
      </c>
      <c r="C77" s="43">
        <v>7809</v>
      </c>
      <c r="D77" s="43">
        <v>1106</v>
      </c>
      <c r="E77" s="43">
        <v>448</v>
      </c>
      <c r="F77" s="43">
        <f t="shared" si="13"/>
        <v>7361</v>
      </c>
      <c r="G77" s="43">
        <f t="shared" si="14"/>
        <v>658</v>
      </c>
      <c r="H77" s="44">
        <f t="shared" si="15"/>
        <v>5.7369701626328595E-2</v>
      </c>
      <c r="I77" s="45">
        <f t="shared" si="4"/>
        <v>8.9390028528732512E-2</v>
      </c>
      <c r="J77" s="43">
        <v>1215</v>
      </c>
      <c r="K77" s="43">
        <v>485</v>
      </c>
      <c r="L77" s="43">
        <v>156</v>
      </c>
      <c r="M77" s="43">
        <f t="shared" si="5"/>
        <v>1059</v>
      </c>
      <c r="N77" s="43">
        <f t="shared" si="6"/>
        <v>329</v>
      </c>
      <c r="O77" s="46">
        <f t="shared" si="7"/>
        <v>0.12839506172839507</v>
      </c>
      <c r="P77" s="47">
        <f t="shared" si="8"/>
        <v>0.31067044381491976</v>
      </c>
      <c r="Q77" s="43">
        <v>8261</v>
      </c>
      <c r="R77" s="43">
        <v>1306</v>
      </c>
      <c r="S77" s="43">
        <v>165</v>
      </c>
      <c r="T77" s="43">
        <f t="shared" si="9"/>
        <v>8096</v>
      </c>
      <c r="U77" s="43">
        <f t="shared" si="10"/>
        <v>1141</v>
      </c>
      <c r="V77" s="48">
        <f t="shared" si="11"/>
        <v>1.9973368841544607E-2</v>
      </c>
      <c r="W77" s="48">
        <f t="shared" si="12"/>
        <v>0.14093379446640317</v>
      </c>
      <c r="X77" s="43">
        <v>21</v>
      </c>
      <c r="Y77" s="43">
        <v>8</v>
      </c>
      <c r="Z77" s="43">
        <v>3</v>
      </c>
    </row>
    <row r="78" spans="1:26">
      <c r="A78" t="s">
        <v>154</v>
      </c>
      <c r="B78" t="s">
        <v>155</v>
      </c>
      <c r="C78">
        <v>2950</v>
      </c>
      <c r="D78">
        <v>37</v>
      </c>
      <c r="E78">
        <v>81</v>
      </c>
      <c r="F78">
        <f t="shared" si="13"/>
        <v>2869</v>
      </c>
      <c r="G78">
        <f t="shared" si="14"/>
        <v>-44</v>
      </c>
      <c r="H78" s="14">
        <f t="shared" si="15"/>
        <v>2.7457627118644069E-2</v>
      </c>
      <c r="I78" s="16">
        <f t="shared" si="4"/>
        <v>-1.533635413035901E-2</v>
      </c>
      <c r="J78">
        <v>760</v>
      </c>
      <c r="K78">
        <v>56</v>
      </c>
      <c r="L78">
        <v>62</v>
      </c>
      <c r="M78">
        <f t="shared" si="5"/>
        <v>698</v>
      </c>
      <c r="N78">
        <f t="shared" si="6"/>
        <v>-6</v>
      </c>
      <c r="O78" s="13">
        <f t="shared" si="7"/>
        <v>8.1578947368421056E-2</v>
      </c>
      <c r="P78" s="13">
        <f t="shared" si="8"/>
        <v>-8.5959885386819486E-3</v>
      </c>
      <c r="Q78">
        <v>4486</v>
      </c>
      <c r="R78">
        <v>518</v>
      </c>
      <c r="S78">
        <v>90</v>
      </c>
      <c r="T78">
        <f t="shared" si="9"/>
        <v>4396</v>
      </c>
      <c r="U78">
        <f t="shared" si="10"/>
        <v>428</v>
      </c>
      <c r="V78" s="24">
        <f t="shared" si="11"/>
        <v>2.0062416406598307E-2</v>
      </c>
      <c r="W78" s="24">
        <f t="shared" si="12"/>
        <v>9.7361237488626018E-2</v>
      </c>
      <c r="X78">
        <v>15</v>
      </c>
      <c r="Y78">
        <v>5</v>
      </c>
      <c r="Z78">
        <v>3</v>
      </c>
    </row>
    <row r="79" spans="1:26">
      <c r="A79" t="s">
        <v>156</v>
      </c>
      <c r="B79" t="s">
        <v>157</v>
      </c>
      <c r="C79">
        <v>6</v>
      </c>
      <c r="D79">
        <v>2</v>
      </c>
      <c r="E79">
        <v>1</v>
      </c>
      <c r="J79" s="20">
        <v>1</v>
      </c>
      <c r="K79" s="20">
        <v>0</v>
      </c>
      <c r="L79" s="20">
        <v>4</v>
      </c>
      <c r="M79" s="20">
        <f t="shared" si="5"/>
        <v>-3</v>
      </c>
      <c r="N79" s="20">
        <f t="shared" si="6"/>
        <v>-4</v>
      </c>
      <c r="O79" s="23">
        <f t="shared" si="7"/>
        <v>4</v>
      </c>
      <c r="P79" s="23">
        <f t="shared" si="8"/>
        <v>1.3333333333333333</v>
      </c>
      <c r="Q79">
        <v>4</v>
      </c>
      <c r="R79">
        <v>2</v>
      </c>
      <c r="S79">
        <v>1</v>
      </c>
      <c r="T79" s="17">
        <f t="shared" si="9"/>
        <v>3</v>
      </c>
      <c r="U79" s="17">
        <f t="shared" si="10"/>
        <v>1</v>
      </c>
      <c r="V79" s="25">
        <f t="shared" si="11"/>
        <v>0.25</v>
      </c>
      <c r="W79" s="25">
        <f t="shared" si="12"/>
        <v>0.33333333333333331</v>
      </c>
      <c r="X79">
        <v>0</v>
      </c>
      <c r="Y79">
        <v>0</v>
      </c>
      <c r="Z79">
        <v>3</v>
      </c>
    </row>
  </sheetData>
  <mergeCells count="7">
    <mergeCell ref="T2:V2"/>
    <mergeCell ref="C2:E2"/>
    <mergeCell ref="J2:L2"/>
    <mergeCell ref="X2:Z2"/>
    <mergeCell ref="Q2:S2"/>
    <mergeCell ref="F2:H2"/>
    <mergeCell ref="M2:O2"/>
  </mergeCells>
  <conditionalFormatting sqref="C5:C20 C22:C79">
    <cfRule type="cellIs" dxfId="12" priority="15" operator="lessThan">
      <formula>44</formula>
    </cfRule>
  </conditionalFormatting>
  <conditionalFormatting sqref="C5:C20 C22:C79">
    <cfRule type="cellIs" dxfId="11" priority="14" operator="lessThan">
      <formula>45</formula>
    </cfRule>
  </conditionalFormatting>
  <conditionalFormatting sqref="D12:D20 D22:D79">
    <cfRule type="cellIs" dxfId="10" priority="13" operator="lessThan">
      <formula>27</formula>
    </cfRule>
  </conditionalFormatting>
  <conditionalFormatting sqref="E79:H79 E24:E78">
    <cfRule type="cellIs" dxfId="9" priority="12" operator="lessThan">
      <formula>75</formula>
    </cfRule>
  </conditionalFormatting>
  <conditionalFormatting sqref="J24:J79">
    <cfRule type="cellIs" dxfId="8" priority="11" operator="lessThan">
      <formula>47</formula>
    </cfRule>
  </conditionalFormatting>
  <conditionalFormatting sqref="K24:K79">
    <cfRule type="cellIs" dxfId="7" priority="8" operator="lessThan">
      <formula>52</formula>
    </cfRule>
  </conditionalFormatting>
  <conditionalFormatting sqref="L24:L79">
    <cfRule type="cellIs" dxfId="6" priority="7" operator="lessThan">
      <formula>84</formula>
    </cfRule>
  </conditionalFormatting>
  <conditionalFormatting sqref="X24:X79">
    <cfRule type="cellIs" dxfId="5" priority="6" operator="lessThan">
      <formula>55</formula>
    </cfRule>
  </conditionalFormatting>
  <conditionalFormatting sqref="Y24:Y79">
    <cfRule type="cellIs" dxfId="4" priority="5" operator="lessThan">
      <formula>52</formula>
    </cfRule>
  </conditionalFormatting>
  <conditionalFormatting sqref="Z24:Z79">
    <cfRule type="cellIs" dxfId="3" priority="4" operator="lessThan">
      <formula>62</formula>
    </cfRule>
  </conditionalFormatting>
  <conditionalFormatting sqref="Q24:Q79">
    <cfRule type="cellIs" dxfId="2" priority="3" operator="lessThan">
      <formula>43</formula>
    </cfRule>
  </conditionalFormatting>
  <conditionalFormatting sqref="R24:R79">
    <cfRule type="cellIs" dxfId="1" priority="2" operator="lessThan">
      <formula>51</formula>
    </cfRule>
  </conditionalFormatting>
  <conditionalFormatting sqref="S24:S79">
    <cfRule type="cellIs" dxfId="0" priority="1" operator="lessThan">
      <formula>53</formula>
    </cfRule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Normalized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Lynn Harper</dc:creator>
  <cp:lastModifiedBy>Mackenzie Gavery</cp:lastModifiedBy>
  <dcterms:created xsi:type="dcterms:W3CDTF">2011-12-19T22:31:14Z</dcterms:created>
  <dcterms:modified xsi:type="dcterms:W3CDTF">2011-12-21T21:11:23Z</dcterms:modified>
</cp:coreProperties>
</file>